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p61072\Box\11427_10_庁内用\14_令和７年度　農村支援係\208多面的機能支払交付金\要綱・要領\多面的機能支払い交付金要綱要領　差し替え済み\04_様式 - 基本方針改定後修正\"/>
    </mc:Choice>
  </mc:AlternateContent>
  <xr:revisionPtr revIDLastSave="0" documentId="13_ncr:1_{D4CB5210-B323-45CC-B638-4AF406E03323}" xr6:coauthVersionLast="47" xr6:coauthVersionMax="47" xr10:uidLastSave="{00000000-0000-0000-0000-000000000000}"/>
  <bookViews>
    <workbookView xWindow="-23148" yWindow="-108" windowWidth="23256" windowHeight="12456" activeTab="3" xr2:uid="{00000000-000D-0000-FFFF-FFFF00000000}"/>
  </bookViews>
  <sheets>
    <sheet name="活動記録 " sheetId="22" r:id="rId1"/>
    <sheet name="【選択肢】 " sheetId="23" r:id="rId2"/>
    <sheet name="【取組番号早見表】 " sheetId="24" r:id="rId3"/>
    <sheet name="【活動項目番号表】 " sheetId="25" r:id="rId4"/>
  </sheets>
  <externalReferences>
    <externalReference r:id="rId5"/>
  </externalReferences>
  <definedNames>
    <definedName name="_xlnm._FilterDatabase" localSheetId="0" hidden="1">'活動記録 '!$B$7:$B$41</definedName>
    <definedName name="a">#REF!</definedName>
    <definedName name="A.■か□" localSheetId="0">[1]【選択肢】!$A$3:$A$4</definedName>
    <definedName name="A.■か□">#REF!</definedName>
    <definedName name="B.○か空白" localSheetId="0">[1]【選択肢】!$B$3:$B$4</definedName>
    <definedName name="B.○か空白">#REF!</definedName>
    <definedName name="Ｃ1.計画欄" localSheetId="0">[1]【選択肢】!$C$3:$C$4</definedName>
    <definedName name="Ｃ1.計画欄">#REF!</definedName>
    <definedName name="Ｃ2.実施欄" localSheetId="0">[1]【選択肢】!$C$3:$C$5</definedName>
    <definedName name="Ｃ2.実施欄">#REF!</definedName>
    <definedName name="D.農村環境保全活動のテーマ" localSheetId="0">[1]【選択肢】!$D$3:$D$7</definedName>
    <definedName name="D.農村環境保全活動のテーマ">#REF!</definedName>
    <definedName name="E.高度な保全活動" localSheetId="0">[1]【選択肢】!$E$3:$E$11</definedName>
    <definedName name="E.高度な保全活動">#REF!</definedName>
    <definedName name="F.施設" localSheetId="0">[1]【選択肢】!$F$3:$F$6</definedName>
    <definedName name="F.施設">#REF!</definedName>
    <definedName name="F.施設選択">#REF!</definedName>
    <definedName name="G.単位" localSheetId="0">[1]【選択肢】!$L$3:$L$4</definedName>
    <definedName name="G.単位">#REF!</definedName>
    <definedName name="H1.構成員一覧の分類_農業者" localSheetId="0">[1]【選択肢】!$M$3:$M$6</definedName>
    <definedName name="H1.構成員一覧の分類_農業者">#REF!</definedName>
    <definedName name="H2.構成員一覧の分類_農業者以外個人" localSheetId="0">[1]【選択肢】!$M$7</definedName>
    <definedName name="H2.構成員一覧の分類_農業者以外個人">#REF!</definedName>
    <definedName name="H2.構成員一覧の分類_農業者以外団体">#REF!</definedName>
    <definedName name="H3.構成員一覧の分類_農業者以外団体" localSheetId="0">[1]【選択肢】!$M$8:$M$15</definedName>
    <definedName name="H3.構成員一覧の分類_農業者以外団体">#REF!</definedName>
    <definedName name="I" localSheetId="0">[1]【選択肢】!$N$3:$N$4</definedName>
    <definedName name="I">#REF!</definedName>
    <definedName name="Ｉ.金銭出納簿の区分">#REF!</definedName>
    <definedName name="J">#REF!</definedName>
    <definedName name="Ｊ.金銭出納簿の収支の分類" localSheetId="0">[1]【選択肢】!$O$3:$O$10</definedName>
    <definedName name="Ｊ.金銭出納簿の収支の分類">#REF!</definedName>
    <definedName name="K.農村環境保全活動" localSheetId="0">[1]【選択肢】!$X$44:$X$56</definedName>
    <definedName name="K.農村環境保全活動">#REF!</definedName>
    <definedName name="L.増進活動">#REF!</definedName>
    <definedName name="N.月" localSheetId="0">[1]【選択肢】!$A$18:$A$29</definedName>
    <definedName name="N.月">#REF!</definedName>
    <definedName name="O.環境負荷低減の取組" localSheetId="0">[1]【選択肢】!$B$18:$B$23</definedName>
    <definedName name="O.環境負荷低減の取組">#REF!</definedName>
    <definedName name="_xlnm.Print_Area" localSheetId="2">'【取組番号早見表】 '!$A$1:$D$104</definedName>
    <definedName name="_xlnm.Print_Area" localSheetId="0">'活動記録 '!$A$1:$P$45</definedName>
    <definedName name="ため池">#REF!</definedName>
    <definedName name="夏期湛水">#REF!</definedName>
    <definedName name="江の設置_作溝実施">#REF!</definedName>
    <definedName name="江の設置_作溝未実施">#REF!</definedName>
    <definedName name="水路">#REF!</definedName>
    <definedName name="中干し延期">#REF!</definedName>
    <definedName name="長期中干し">#REF!</definedName>
    <definedName name="冬期湛水">#REF!</definedName>
    <definedName name="農道">#REF!</definedName>
    <definedName name="農用地">'【選択肢】 '!$G$6:$J$6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22" l="1"/>
  <c r="M17" i="22"/>
  <c r="N17" i="22"/>
  <c r="O17" i="22"/>
  <c r="F18" i="22"/>
  <c r="M18" i="22"/>
  <c r="N18" i="22"/>
  <c r="O18" i="22"/>
  <c r="F19" i="22"/>
  <c r="M19" i="22"/>
  <c r="N19" i="22"/>
  <c r="O19" i="22"/>
  <c r="F20" i="22"/>
  <c r="M20" i="22"/>
  <c r="N20" i="22"/>
  <c r="O20" i="22"/>
  <c r="F21" i="22"/>
  <c r="M21" i="22"/>
  <c r="N21" i="22"/>
  <c r="O21" i="22"/>
  <c r="F22" i="22"/>
  <c r="M22" i="22"/>
  <c r="N22" i="22"/>
  <c r="O22" i="22"/>
  <c r="F23" i="22"/>
  <c r="M23" i="22"/>
  <c r="N23" i="22"/>
  <c r="O23" i="22"/>
  <c r="F24" i="22"/>
  <c r="M24" i="22"/>
  <c r="N24" i="22"/>
  <c r="O24" i="22"/>
  <c r="F25" i="22"/>
  <c r="M25" i="22"/>
  <c r="N25" i="22"/>
  <c r="O25" i="22"/>
  <c r="F26" i="22"/>
  <c r="M26" i="22"/>
  <c r="N26" i="22"/>
  <c r="O26" i="22"/>
  <c r="F27" i="22"/>
  <c r="M27" i="22"/>
  <c r="N27" i="22"/>
  <c r="O27" i="22"/>
  <c r="F28" i="22"/>
  <c r="M28" i="22"/>
  <c r="N28" i="22"/>
  <c r="O28" i="22"/>
  <c r="F29" i="22"/>
  <c r="M29" i="22"/>
  <c r="N29" i="22"/>
  <c r="O29" i="22"/>
  <c r="F30" i="22"/>
  <c r="M30" i="22"/>
  <c r="N30" i="22"/>
  <c r="O30" i="22"/>
  <c r="F31" i="22"/>
  <c r="M31" i="22"/>
  <c r="N31" i="22"/>
  <c r="O31" i="22"/>
  <c r="F32" i="22"/>
  <c r="M32" i="22"/>
  <c r="N32" i="22"/>
  <c r="O32" i="22"/>
  <c r="F33" i="22"/>
  <c r="M33" i="22"/>
  <c r="N33" i="22"/>
  <c r="O33" i="22"/>
  <c r="F34" i="22"/>
  <c r="M34" i="22"/>
  <c r="N34" i="22"/>
  <c r="O34" i="22"/>
  <c r="F35" i="22"/>
  <c r="M35" i="22"/>
  <c r="N35" i="22"/>
  <c r="O35" i="22"/>
  <c r="F36" i="22"/>
  <c r="M36" i="22"/>
  <c r="N36" i="22"/>
  <c r="O36" i="22"/>
  <c r="F37" i="22"/>
  <c r="M37" i="22"/>
  <c r="N37" i="22"/>
  <c r="O37" i="22"/>
  <c r="F38" i="22"/>
  <c r="M38" i="22"/>
  <c r="N38" i="22"/>
  <c r="O38" i="22"/>
  <c r="F39" i="22"/>
  <c r="M39" i="22"/>
  <c r="N39" i="22"/>
  <c r="O39" i="22"/>
  <c r="F40" i="22"/>
  <c r="M40" i="22"/>
  <c r="N40" i="22"/>
  <c r="O40" i="22"/>
  <c r="F41" i="22"/>
  <c r="M41" i="22"/>
  <c r="N41" i="22"/>
  <c r="O41" i="22"/>
  <c r="W80" i="23"/>
  <c r="W79" i="23"/>
  <c r="W78" i="23"/>
  <c r="W77" i="23"/>
  <c r="W76" i="23"/>
  <c r="W75" i="23"/>
  <c r="W74" i="23"/>
  <c r="W73" i="23"/>
  <c r="W72" i="23"/>
  <c r="W71" i="23"/>
  <c r="W70" i="23"/>
  <c r="W69" i="23"/>
  <c r="W68" i="23"/>
  <c r="W67" i="23"/>
  <c r="W66" i="23"/>
  <c r="W65" i="23"/>
  <c r="W64" i="23"/>
  <c r="W63" i="23"/>
  <c r="W62" i="23"/>
  <c r="W61" i="23"/>
  <c r="W60" i="23"/>
  <c r="W59" i="23"/>
  <c r="W58" i="23"/>
  <c r="W57" i="23"/>
  <c r="W56" i="23"/>
  <c r="W55" i="23"/>
  <c r="W54" i="23"/>
  <c r="W53" i="23"/>
  <c r="W52" i="23"/>
  <c r="W51" i="23"/>
  <c r="W50" i="23"/>
  <c r="W49" i="23"/>
  <c r="W48" i="23"/>
  <c r="W47" i="23"/>
  <c r="W46" i="23"/>
  <c r="W45" i="23"/>
  <c r="W44" i="23"/>
  <c r="W43" i="23"/>
  <c r="W42" i="23"/>
  <c r="W41" i="23"/>
  <c r="W40" i="23"/>
  <c r="W39" i="23"/>
  <c r="W38" i="23"/>
  <c r="W37" i="23"/>
  <c r="W36" i="23"/>
  <c r="W35" i="23"/>
  <c r="W34" i="23"/>
  <c r="W33" i="23"/>
  <c r="W32" i="23"/>
  <c r="W31" i="23"/>
  <c r="W30" i="23"/>
  <c r="W29" i="23"/>
  <c r="W28" i="23"/>
  <c r="W27" i="23"/>
  <c r="W26" i="23"/>
  <c r="W25" i="23"/>
  <c r="W24" i="23"/>
  <c r="W23" i="23"/>
  <c r="W22" i="23"/>
  <c r="W21" i="23"/>
  <c r="W20" i="23"/>
  <c r="W19" i="23"/>
  <c r="W18" i="23"/>
  <c r="W17" i="23"/>
  <c r="W16" i="23"/>
  <c r="W15" i="23"/>
  <c r="W14" i="23"/>
  <c r="W13" i="23"/>
  <c r="W12" i="23"/>
  <c r="V145" i="23" a="1"/>
  <c r="V145" i="23" s="1"/>
  <c r="W11" i="23"/>
  <c r="W10" i="23"/>
  <c r="W9" i="23"/>
  <c r="W8" i="23"/>
  <c r="W7" i="23"/>
  <c r="V226" i="23" a="1"/>
  <c r="V226" i="23" s="1"/>
  <c r="W6" i="23"/>
  <c r="E46" i="22"/>
  <c r="D46" i="22"/>
  <c r="E45" i="22"/>
  <c r="D45" i="22"/>
  <c r="O16" i="22"/>
  <c r="N16" i="22"/>
  <c r="M16" i="22"/>
  <c r="F16" i="22"/>
  <c r="O15" i="22"/>
  <c r="N15" i="22"/>
  <c r="M15" i="22"/>
  <c r="F15" i="22"/>
  <c r="O14" i="22"/>
  <c r="N14" i="22"/>
  <c r="M14" i="22"/>
  <c r="F14" i="22"/>
  <c r="O13" i="22"/>
  <c r="N13" i="22"/>
  <c r="M13" i="22"/>
  <c r="F13" i="22"/>
  <c r="O12" i="22"/>
  <c r="N12" i="22"/>
  <c r="M12" i="22"/>
  <c r="F12" i="22"/>
  <c r="O11" i="22"/>
  <c r="N11" i="22"/>
  <c r="M11" i="22"/>
  <c r="F11" i="22"/>
  <c r="O10" i="22"/>
  <c r="N10" i="22"/>
  <c r="M10" i="22"/>
  <c r="F10" i="22"/>
  <c r="O9" i="22"/>
  <c r="N9" i="22"/>
  <c r="M9" i="22"/>
  <c r="F9" i="22"/>
  <c r="P3" i="22"/>
  <c r="F45" i="22" l="1"/>
  <c r="F46" i="22"/>
  <c r="R105" i="23" a="1"/>
  <c r="R105" i="23" s="1"/>
  <c r="R144" i="23" a="1"/>
  <c r="R144" i="23" s="1"/>
  <c r="R218" i="23" a="1"/>
  <c r="R218" i="23" s="1"/>
  <c r="V132" i="23" a="1"/>
  <c r="V132" i="23" s="1"/>
  <c r="V207" i="23" a="1"/>
  <c r="V207" i="23" s="1"/>
  <c r="U110" i="23" a="1"/>
  <c r="U110" i="23" s="1"/>
  <c r="R151" i="23" a="1"/>
  <c r="R151" i="23" s="1"/>
  <c r="V169" i="23" a="1"/>
  <c r="V169" i="23" s="1"/>
  <c r="U105" i="23" a="1"/>
  <c r="U105" i="23" s="1"/>
  <c r="U151" i="23" a="1"/>
  <c r="U151" i="23" s="1"/>
  <c r="U210" i="23" a="1"/>
  <c r="U210" i="23" s="1"/>
  <c r="T111" i="23" a="1"/>
  <c r="T111" i="23" s="1"/>
  <c r="R130" i="23" a="1"/>
  <c r="R130" i="23" s="1"/>
  <c r="R203" i="23" a="1"/>
  <c r="R203" i="23" s="1"/>
  <c r="R116" i="23" a="1"/>
  <c r="R116" i="23" s="1"/>
  <c r="U133" i="23" a="1"/>
  <c r="U133" i="23" s="1"/>
  <c r="U141" i="23" a="1"/>
  <c r="U141" i="23" s="1"/>
  <c r="R152" i="23" a="1"/>
  <c r="R152" i="23" s="1"/>
  <c r="V158" i="23" a="1"/>
  <c r="V158" i="23" s="1"/>
  <c r="R171" i="23" a="1"/>
  <c r="R171" i="23" s="1"/>
  <c r="S179" i="23" a="1"/>
  <c r="S179" i="23" s="1"/>
  <c r="V186" i="23" a="1"/>
  <c r="V186" i="23" s="1"/>
  <c r="U223" i="23" a="1"/>
  <c r="U223" i="23" s="1"/>
  <c r="T237" i="23" a="1"/>
  <c r="T237" i="23" s="1"/>
  <c r="V135" i="23" a="1"/>
  <c r="V135" i="23" s="1"/>
  <c r="V161" i="23" a="1"/>
  <c r="V161" i="23" s="1"/>
  <c r="U207" i="23" a="1"/>
  <c r="U207" i="23" s="1"/>
  <c r="R120" i="23" a="1"/>
  <c r="R120" i="23" s="1"/>
  <c r="T129" i="23" a="1"/>
  <c r="T129" i="23" s="1"/>
  <c r="T156" i="23" a="1"/>
  <c r="T156" i="23" s="1"/>
  <c r="R200" i="23" a="1"/>
  <c r="R200" i="23" s="1"/>
  <c r="R107" i="23" a="1"/>
  <c r="R107" i="23" s="1"/>
  <c r="V112" i="23" a="1"/>
  <c r="V112" i="23" s="1"/>
  <c r="S133" i="23" a="1"/>
  <c r="S133" i="23" s="1"/>
  <c r="V219" i="23" a="1"/>
  <c r="V219" i="23" s="1"/>
  <c r="R113" i="23" a="1"/>
  <c r="R113" i="23" s="1"/>
  <c r="S137" i="23" a="1"/>
  <c r="S137" i="23" s="1"/>
  <c r="S193" i="23" a="1"/>
  <c r="S193" i="23" s="1"/>
  <c r="U123" i="23" a="1"/>
  <c r="U123" i="23" s="1"/>
  <c r="T133" i="23" a="1"/>
  <c r="T133" i="23" s="1"/>
  <c r="T164" i="23" a="1"/>
  <c r="T164" i="23" s="1"/>
  <c r="V193" i="23" a="1"/>
  <c r="V193" i="23" s="1"/>
  <c r="T115" i="23" a="1"/>
  <c r="T115" i="23" s="1"/>
  <c r="V123" i="23" a="1"/>
  <c r="V123" i="23" s="1"/>
  <c r="T146" i="23" a="1"/>
  <c r="T146" i="23" s="1"/>
  <c r="R236" i="23" a="1"/>
  <c r="R236" i="23" s="1"/>
  <c r="U107" i="23" a="1"/>
  <c r="U107" i="23" s="1"/>
  <c r="S121" i="23" a="1"/>
  <c r="S121" i="23" s="1"/>
  <c r="S127" i="23" a="1"/>
  <c r="S127" i="23" s="1"/>
  <c r="U137" i="23" a="1"/>
  <c r="U137" i="23" s="1"/>
  <c r="V146" i="23" a="1"/>
  <c r="V146" i="23" s="1"/>
  <c r="U111" i="23" a="1"/>
  <c r="U111" i="23" s="1"/>
  <c r="U113" i="23" a="1"/>
  <c r="U113" i="23" s="1"/>
  <c r="S116" i="23" a="1"/>
  <c r="S116" i="23" s="1"/>
  <c r="U118" i="23" a="1"/>
  <c r="U118" i="23" s="1"/>
  <c r="T127" i="23" a="1"/>
  <c r="T127" i="23" s="1"/>
  <c r="R131" i="23" a="1"/>
  <c r="R131" i="23" s="1"/>
  <c r="V134" i="23" a="1"/>
  <c r="V134" i="23" s="1"/>
  <c r="V138" i="23" a="1"/>
  <c r="V138" i="23" s="1"/>
  <c r="T159" i="23" a="1"/>
  <c r="T159" i="23" s="1"/>
  <c r="V179" i="23" a="1"/>
  <c r="V179" i="23" s="1"/>
  <c r="R187" i="23" a="1"/>
  <c r="R187" i="23" s="1"/>
  <c r="R196" i="23" a="1"/>
  <c r="R196" i="23" s="1"/>
  <c r="S204" i="23" a="1"/>
  <c r="S204" i="23" s="1"/>
  <c r="T224" i="23" a="1"/>
  <c r="T224" i="23" s="1"/>
  <c r="U237" i="23" a="1"/>
  <c r="U237" i="23" s="1"/>
  <c r="V154" i="23" a="1"/>
  <c r="V154" i="23" s="1"/>
  <c r="V230" i="23" a="1"/>
  <c r="V230" i="23" s="1"/>
  <c r="U140" i="23" a="1"/>
  <c r="U140" i="23" s="1"/>
  <c r="T183" i="23" a="1"/>
  <c r="T183" i="23" s="1"/>
  <c r="T123" i="23" a="1"/>
  <c r="T123" i="23" s="1"/>
  <c r="U162" i="23" a="1"/>
  <c r="U162" i="23" s="1"/>
  <c r="S126" i="23" a="1"/>
  <c r="S126" i="23" s="1"/>
  <c r="T210" i="23" a="1"/>
  <c r="T210" i="23" s="1"/>
  <c r="R127" i="23" a="1"/>
  <c r="R127" i="23" s="1"/>
  <c r="U185" i="23" a="1"/>
  <c r="U185" i="23" s="1"/>
  <c r="T118" i="23" a="1"/>
  <c r="T118" i="23" s="1"/>
  <c r="U164" i="23" a="1"/>
  <c r="U164" i="23" s="1"/>
  <c r="V105" i="23" a="1"/>
  <c r="V105" i="23" s="1"/>
  <c r="S106" i="23" a="1"/>
  <c r="S106" i="23" s="1"/>
  <c r="V107" i="23" a="1"/>
  <c r="V107" i="23" s="1"/>
  <c r="R110" i="23" a="1"/>
  <c r="R110" i="23" s="1"/>
  <c r="T148" i="23" a="1"/>
  <c r="T148" i="23" s="1"/>
  <c r="V153" i="23" a="1"/>
  <c r="V153" i="23" s="1"/>
  <c r="U159" i="23" a="1"/>
  <c r="U159" i="23" s="1"/>
  <c r="R173" i="23" a="1"/>
  <c r="R173" i="23" s="1"/>
  <c r="R189" i="23" a="1"/>
  <c r="R189" i="23" s="1"/>
  <c r="V196" i="23" a="1"/>
  <c r="V196" i="23" s="1"/>
  <c r="T214" i="23" a="1"/>
  <c r="T214" i="23" s="1"/>
  <c r="U226" i="23" a="1"/>
  <c r="U226" i="23" s="1"/>
  <c r="S240" i="23" a="1"/>
  <c r="S240" i="23" s="1"/>
  <c r="V114" i="23" a="1"/>
  <c r="V114" i="23" s="1"/>
  <c r="U199" i="23" a="1"/>
  <c r="U199" i="23" s="1"/>
  <c r="V125" i="23" a="1"/>
  <c r="V125" i="23" s="1"/>
  <c r="S168" i="23" a="1"/>
  <c r="S168" i="23" s="1"/>
  <c r="T105" i="23" a="1"/>
  <c r="T105" i="23" s="1"/>
  <c r="R115" i="23" a="1"/>
  <c r="R115" i="23" s="1"/>
  <c r="U192" i="23" a="1"/>
  <c r="U192" i="23" s="1"/>
  <c r="R109" i="23" a="1"/>
  <c r="R109" i="23" s="1"/>
  <c r="S141" i="23" a="1"/>
  <c r="S141" i="23" s="1"/>
  <c r="T107" i="23" a="1"/>
  <c r="T107" i="23" s="1"/>
  <c r="S157" i="23" a="1"/>
  <c r="S157" i="23" s="1"/>
  <c r="U222" i="23" a="1"/>
  <c r="U222" i="23" s="1"/>
  <c r="T113" i="23" a="1"/>
  <c r="T113" i="23" s="1"/>
  <c r="R114" i="23" a="1"/>
  <c r="R114" i="23" s="1"/>
  <c r="R119" i="23" a="1"/>
  <c r="R119" i="23" s="1"/>
  <c r="R128" i="23" a="1"/>
  <c r="R128" i="23" s="1"/>
  <c r="R139" i="23" a="1"/>
  <c r="R139" i="23" s="1"/>
  <c r="S143" i="23" a="1"/>
  <c r="S143" i="23" s="1"/>
  <c r="U148" i="23" a="1"/>
  <c r="U148" i="23" s="1"/>
  <c r="R154" i="23" a="1"/>
  <c r="R154" i="23" s="1"/>
  <c r="S167" i="23" a="1"/>
  <c r="S167" i="23" s="1"/>
  <c r="T173" i="23" a="1"/>
  <c r="T173" i="23" s="1"/>
  <c r="T180" i="23" a="1"/>
  <c r="T180" i="23" s="1"/>
  <c r="S197" i="23" a="1"/>
  <c r="S197" i="23" s="1"/>
  <c r="T206" i="23" a="1"/>
  <c r="T206" i="23" s="1"/>
  <c r="U214" i="23" a="1"/>
  <c r="U214" i="23" s="1"/>
  <c r="T110" i="23" a="1"/>
  <c r="T110" i="23" s="1"/>
  <c r="T190" i="23" a="1"/>
  <c r="T190" i="23" s="1"/>
  <c r="U122" i="23" a="1"/>
  <c r="U122" i="23" s="1"/>
  <c r="R162" i="23" a="1"/>
  <c r="R162" i="23" s="1"/>
  <c r="V243" i="23" a="1"/>
  <c r="V243" i="23" s="1"/>
  <c r="U117" i="23" a="1"/>
  <c r="U117" i="23" s="1"/>
  <c r="V209" i="23" a="1"/>
  <c r="V209" i="23" s="1"/>
  <c r="U129" i="23" a="1"/>
  <c r="U129" i="23" s="1"/>
  <c r="V200" i="23" a="1"/>
  <c r="V200" i="23" s="1"/>
  <c r="S108" i="23" a="1"/>
  <c r="S108" i="23" s="1"/>
  <c r="S123" i="23" a="1"/>
  <c r="S123" i="23" s="1"/>
  <c r="R134" i="23" a="1"/>
  <c r="R134" i="23" s="1"/>
  <c r="R136" i="23" a="1"/>
  <c r="R136" i="23" s="1"/>
  <c r="S117" i="23" a="1"/>
  <c r="S117" i="23" s="1"/>
  <c r="V156" i="23" a="1"/>
  <c r="V156" i="23" s="1"/>
  <c r="R219" i="23" a="1"/>
  <c r="R219" i="23" s="1"/>
  <c r="R146" i="23" a="1"/>
  <c r="R146" i="23" s="1"/>
  <c r="S177" i="23" a="1"/>
  <c r="S177" i="23" s="1"/>
  <c r="S109" i="23" a="1"/>
  <c r="S109" i="23" s="1"/>
  <c r="V111" i="23" a="1"/>
  <c r="V111" i="23" s="1"/>
  <c r="T116" i="23" a="1"/>
  <c r="T116" i="23" s="1"/>
  <c r="R122" i="23" a="1"/>
  <c r="R122" i="23" s="1"/>
  <c r="T106" i="23" a="1"/>
  <c r="T106" i="23" s="1"/>
  <c r="S110" i="23" a="1"/>
  <c r="S110" i="23" s="1"/>
  <c r="U116" i="23" a="1"/>
  <c r="U116" i="23" s="1"/>
  <c r="U119" i="23" a="1"/>
  <c r="U119" i="23" s="1"/>
  <c r="S128" i="23" a="1"/>
  <c r="S128" i="23" s="1"/>
  <c r="S139" i="23" a="1"/>
  <c r="S139" i="23" s="1"/>
  <c r="R160" i="23" a="1"/>
  <c r="R160" i="23" s="1"/>
  <c r="T182" i="23" a="1"/>
  <c r="T182" i="23" s="1"/>
  <c r="V189" i="23" a="1"/>
  <c r="V189" i="23" s="1"/>
  <c r="U215" i="23" a="1"/>
  <c r="U215" i="23" s="1"/>
  <c r="R228" i="23" a="1"/>
  <c r="R228" i="23" s="1"/>
  <c r="R242" i="23" a="1"/>
  <c r="R242" i="23" s="1"/>
  <c r="V106" i="23" a="1"/>
  <c r="V106" i="23" s="1"/>
  <c r="R168" i="23" a="1"/>
  <c r="R168" i="23" s="1"/>
  <c r="V108" i="23" a="1"/>
  <c r="V108" i="23" s="1"/>
  <c r="V150" i="23" a="1"/>
  <c r="V150" i="23" s="1"/>
  <c r="R176" i="23" a="1"/>
  <c r="R176" i="23" s="1"/>
  <c r="S120" i="23" a="1"/>
  <c r="S120" i="23" s="1"/>
  <c r="U183" i="23" a="1"/>
  <c r="U183" i="23" s="1"/>
  <c r="S115" i="23" a="1"/>
  <c r="S115" i="23" s="1"/>
  <c r="T170" i="23" a="1"/>
  <c r="T170" i="23" s="1"/>
  <c r="U108" i="23" a="1"/>
  <c r="U108" i="23" s="1"/>
  <c r="S112" i="23" a="1"/>
  <c r="S112" i="23" s="1"/>
  <c r="V119" i="23" a="1"/>
  <c r="V119" i="23" s="1"/>
  <c r="S122" i="23" a="1"/>
  <c r="S122" i="23" s="1"/>
  <c r="U125" i="23" a="1"/>
  <c r="U125" i="23" s="1"/>
  <c r="V128" i="23" a="1"/>
  <c r="V128" i="23" s="1"/>
  <c r="T135" i="23" a="1"/>
  <c r="T135" i="23" s="1"/>
  <c r="V143" i="23" a="1"/>
  <c r="V143" i="23" s="1"/>
  <c r="R149" i="23" a="1"/>
  <c r="R149" i="23" s="1"/>
  <c r="U154" i="23" a="1"/>
  <c r="U154" i="23" s="1"/>
  <c r="T167" i="23" a="1"/>
  <c r="T167" i="23" s="1"/>
  <c r="S174" i="23" a="1"/>
  <c r="S174" i="23" s="1"/>
  <c r="S190" i="23" a="1"/>
  <c r="S190" i="23" s="1"/>
  <c r="T199" i="23" a="1"/>
  <c r="T199" i="23" s="1"/>
  <c r="R207" i="23" a="1"/>
  <c r="R207" i="23" s="1"/>
  <c r="V215" i="23" a="1"/>
  <c r="V215" i="23" s="1"/>
  <c r="T242" i="23" a="1"/>
  <c r="T242" i="23" s="1"/>
  <c r="S223" i="23" a="1"/>
  <c r="S223" i="23" s="1"/>
  <c r="V231" i="23" a="1"/>
  <c r="V231" i="23" s="1"/>
  <c r="S236" i="23" a="1"/>
  <c r="S236" i="23" s="1"/>
  <c r="R165" i="23" a="1"/>
  <c r="R165" i="23" s="1"/>
  <c r="U167" i="23" a="1"/>
  <c r="U167" i="23" s="1"/>
  <c r="U173" i="23" a="1"/>
  <c r="U173" i="23" s="1"/>
  <c r="V176" i="23" a="1"/>
  <c r="V176" i="23" s="1"/>
  <c r="R180" i="23" a="1"/>
  <c r="R180" i="23" s="1"/>
  <c r="R183" i="23" a="1"/>
  <c r="R183" i="23" s="1"/>
  <c r="T186" i="23" a="1"/>
  <c r="T186" i="23" s="1"/>
  <c r="T193" i="23" a="1"/>
  <c r="T193" i="23" s="1"/>
  <c r="S200" i="23" a="1"/>
  <c r="S200" i="23" s="1"/>
  <c r="U203" i="23" a="1"/>
  <c r="U203" i="23" s="1"/>
  <c r="S211" i="23" a="1"/>
  <c r="S211" i="23" s="1"/>
  <c r="R215" i="23" a="1"/>
  <c r="R215" i="23" s="1"/>
  <c r="S219" i="23" a="1"/>
  <c r="S219" i="23" s="1"/>
  <c r="U227" i="23" a="1"/>
  <c r="U227" i="23" s="1"/>
  <c r="S232" i="23" a="1"/>
  <c r="S232" i="23" s="1"/>
  <c r="U236" i="23" a="1"/>
  <c r="U236" i="23" s="1"/>
  <c r="U241" i="23" a="1"/>
  <c r="U241" i="23" s="1"/>
  <c r="V118" i="23" a="1"/>
  <c r="V118" i="23" s="1"/>
  <c r="V120" i="23" a="1"/>
  <c r="V120" i="23" s="1"/>
  <c r="T122" i="23" a="1"/>
  <c r="T122" i="23" s="1"/>
  <c r="T124" i="23" a="1"/>
  <c r="T124" i="23" s="1"/>
  <c r="R126" i="23" a="1"/>
  <c r="R126" i="23" s="1"/>
  <c r="V129" i="23" a="1"/>
  <c r="V129" i="23" s="1"/>
  <c r="R132" i="23" a="1"/>
  <c r="R132" i="23" s="1"/>
  <c r="V141" i="23" a="1"/>
  <c r="V141" i="23" s="1"/>
  <c r="S144" i="23" a="1"/>
  <c r="S144" i="23" s="1"/>
  <c r="T149" i="23" a="1"/>
  <c r="T149" i="23" s="1"/>
  <c r="S152" i="23" a="1"/>
  <c r="S152" i="23" s="1"/>
  <c r="R155" i="23" a="1"/>
  <c r="R155" i="23" s="1"/>
  <c r="V157" i="23" a="1"/>
  <c r="V157" i="23" s="1"/>
  <c r="S160" i="23" a="1"/>
  <c r="S160" i="23" s="1"/>
  <c r="R163" i="23" a="1"/>
  <c r="R163" i="23" s="1"/>
  <c r="V165" i="23" a="1"/>
  <c r="V165" i="23" s="1"/>
  <c r="S171" i="23" a="1"/>
  <c r="S171" i="23" s="1"/>
  <c r="T174" i="23" a="1"/>
  <c r="T174" i="23" s="1"/>
  <c r="U177" i="23" a="1"/>
  <c r="U177" i="23" s="1"/>
  <c r="U180" i="23" a="1"/>
  <c r="U180" i="23" s="1"/>
  <c r="V190" i="23" a="1"/>
  <c r="V190" i="23" s="1"/>
  <c r="S194" i="23" a="1"/>
  <c r="S194" i="23" s="1"/>
  <c r="U197" i="23" a="1"/>
  <c r="U197" i="23" s="1"/>
  <c r="R208" i="23" a="1"/>
  <c r="R208" i="23" s="1"/>
  <c r="S212" i="23" a="1"/>
  <c r="S212" i="23" s="1"/>
  <c r="S216" i="23" a="1"/>
  <c r="S216" i="23" s="1"/>
  <c r="U228" i="23" a="1"/>
  <c r="U228" i="23" s="1"/>
  <c r="T233" i="23" a="1"/>
  <c r="T233" i="23" s="1"/>
  <c r="R238" i="23" a="1"/>
  <c r="R238" i="23" s="1"/>
  <c r="U242" i="23" a="1"/>
  <c r="U242" i="23" s="1"/>
  <c r="R140" i="23" a="1"/>
  <c r="R140" i="23" s="1"/>
  <c r="R147" i="23" a="1"/>
  <c r="R147" i="23" s="1"/>
  <c r="R150" i="23" a="1"/>
  <c r="R150" i="23" s="1"/>
  <c r="S155" i="23" a="1"/>
  <c r="S155" i="23" s="1"/>
  <c r="S163" i="23" a="1"/>
  <c r="S163" i="23" s="1"/>
  <c r="T171" i="23" a="1"/>
  <c r="T171" i="23" s="1"/>
  <c r="V180" i="23" a="1"/>
  <c r="V180" i="23" s="1"/>
  <c r="R184" i="23" a="1"/>
  <c r="R184" i="23" s="1"/>
  <c r="T187" i="23" a="1"/>
  <c r="T187" i="23" s="1"/>
  <c r="R191" i="23" a="1"/>
  <c r="R191" i="23" s="1"/>
  <c r="T194" i="23" a="1"/>
  <c r="T194" i="23" s="1"/>
  <c r="V197" i="23" a="1"/>
  <c r="V197" i="23" s="1"/>
  <c r="S201" i="23" a="1"/>
  <c r="S201" i="23" s="1"/>
  <c r="U204" i="23" a="1"/>
  <c r="U204" i="23" s="1"/>
  <c r="S208" i="23" a="1"/>
  <c r="S208" i="23" s="1"/>
  <c r="T212" i="23" a="1"/>
  <c r="T212" i="23" s="1"/>
  <c r="T216" i="23" a="1"/>
  <c r="T216" i="23" s="1"/>
  <c r="V224" i="23" a="1"/>
  <c r="V224" i="23" s="1"/>
  <c r="V228" i="23" a="1"/>
  <c r="V228" i="23" s="1"/>
  <c r="U233" i="23" a="1"/>
  <c r="U233" i="23" s="1"/>
  <c r="U243" i="23" a="1"/>
  <c r="U243" i="23" s="1"/>
  <c r="V113" i="23" a="1"/>
  <c r="V113" i="23" s="1"/>
  <c r="T117" i="23" a="1"/>
  <c r="T117" i="23" s="1"/>
  <c r="R121" i="23" a="1"/>
  <c r="R121" i="23" s="1"/>
  <c r="U124" i="23" a="1"/>
  <c r="U124" i="23" s="1"/>
  <c r="S132" i="23" a="1"/>
  <c r="S132" i="23" s="1"/>
  <c r="R138" i="23" a="1"/>
  <c r="R138" i="23" s="1"/>
  <c r="T142" i="23" a="1"/>
  <c r="T142" i="23" s="1"/>
  <c r="S147" i="23" a="1"/>
  <c r="S147" i="23" s="1"/>
  <c r="U152" i="23" a="1"/>
  <c r="U152" i="23" s="1"/>
  <c r="R158" i="23" a="1"/>
  <c r="R158" i="23" s="1"/>
  <c r="R161" i="23" a="1"/>
  <c r="R161" i="23" s="1"/>
  <c r="T163" i="23" a="1"/>
  <c r="T163" i="23" s="1"/>
  <c r="V168" i="23" a="1"/>
  <c r="V168" i="23" s="1"/>
  <c r="S175" i="23" a="1"/>
  <c r="S175" i="23" s="1"/>
  <c r="S178" i="23" a="1"/>
  <c r="S178" i="23" s="1"/>
  <c r="T181" i="23" a="1"/>
  <c r="T181" i="23" s="1"/>
  <c r="T184" i="23" a="1"/>
  <c r="T184" i="23" s="1"/>
  <c r="R188" i="23" a="1"/>
  <c r="R188" i="23" s="1"/>
  <c r="T191" i="23" a="1"/>
  <c r="T191" i="23" s="1"/>
  <c r="T198" i="23" a="1"/>
  <c r="T198" i="23" s="1"/>
  <c r="V201" i="23" a="1"/>
  <c r="V201" i="23" s="1"/>
  <c r="T205" i="23" a="1"/>
  <c r="T205" i="23" s="1"/>
  <c r="V208" i="23" a="1"/>
  <c r="V208" i="23" s="1"/>
  <c r="V212" i="23" a="1"/>
  <c r="V212" i="23" s="1"/>
  <c r="U216" i="23" a="1"/>
  <c r="U216" i="23" s="1"/>
  <c r="R221" i="23" a="1"/>
  <c r="R221" i="23" s="1"/>
  <c r="R225" i="23" a="1"/>
  <c r="R225" i="23" s="1"/>
  <c r="U229" i="23" a="1"/>
  <c r="U229" i="23" s="1"/>
  <c r="U238" i="23" a="1"/>
  <c r="U238" i="23" s="1"/>
  <c r="V245" i="23" a="1"/>
  <c r="V245" i="23" s="1"/>
  <c r="U245" i="23" a="1"/>
  <c r="U245" i="23" s="1"/>
  <c r="S244" i="23" a="1"/>
  <c r="S244" i="23" s="1"/>
  <c r="V242" i="23" a="1"/>
  <c r="V242" i="23" s="1"/>
  <c r="T241" i="23" a="1"/>
  <c r="T241" i="23" s="1"/>
  <c r="R240" i="23" a="1"/>
  <c r="R240" i="23" s="1"/>
  <c r="T238" i="23" a="1"/>
  <c r="T238" i="23" s="1"/>
  <c r="R237" i="23" a="1"/>
  <c r="R237" i="23" s="1"/>
  <c r="U235" i="23" a="1"/>
  <c r="U235" i="23" s="1"/>
  <c r="S234" i="23" a="1"/>
  <c r="S234" i="23" s="1"/>
  <c r="V232" i="23" a="1"/>
  <c r="V232" i="23" s="1"/>
  <c r="S231" i="23" a="1"/>
  <c r="S231" i="23" s="1"/>
  <c r="V229" i="23" a="1"/>
  <c r="V229" i="23" s="1"/>
  <c r="T228" i="23" a="1"/>
  <c r="T228" i="23" s="1"/>
  <c r="V239" i="23" a="1"/>
  <c r="V239" i="23" s="1"/>
  <c r="U232" i="23" a="1"/>
  <c r="U232" i="23" s="1"/>
  <c r="T225" i="23" a="1"/>
  <c r="T225" i="23" s="1"/>
  <c r="S218" i="23" a="1"/>
  <c r="S218" i="23" s="1"/>
  <c r="R211" i="23" a="1"/>
  <c r="R211" i="23" s="1"/>
  <c r="V203" i="23" a="1"/>
  <c r="V203" i="23" s="1"/>
  <c r="U196" i="23" a="1"/>
  <c r="U196" i="23" s="1"/>
  <c r="T189" i="23" a="1"/>
  <c r="T189" i="23" s="1"/>
  <c r="S182" i="23" a="1"/>
  <c r="S182" i="23" s="1"/>
  <c r="R175" i="23" a="1"/>
  <c r="R175" i="23" s="1"/>
  <c r="V167" i="23" a="1"/>
  <c r="V167" i="23" s="1"/>
  <c r="U160" i="23" a="1"/>
  <c r="U160" i="23" s="1"/>
  <c r="T153" i="23" a="1"/>
  <c r="T153" i="23" s="1"/>
  <c r="S146" i="23" a="1"/>
  <c r="S146" i="23" s="1"/>
  <c r="T143" i="23" a="1"/>
  <c r="T143" i="23" s="1"/>
  <c r="S142" i="23" a="1"/>
  <c r="S142" i="23" s="1"/>
  <c r="R141" i="23" a="1"/>
  <c r="R141" i="23" s="1"/>
  <c r="V139" i="23" a="1"/>
  <c r="V139" i="23" s="1"/>
  <c r="U138" i="23" a="1"/>
  <c r="U138" i="23" s="1"/>
  <c r="T137" i="23" a="1"/>
  <c r="T137" i="23" s="1"/>
  <c r="S136" i="23" a="1"/>
  <c r="S136" i="23" s="1"/>
  <c r="R135" i="23" a="1"/>
  <c r="R135" i="23" s="1"/>
  <c r="V133" i="23" a="1"/>
  <c r="V133" i="23" s="1"/>
  <c r="U132" i="23" a="1"/>
  <c r="U132" i="23" s="1"/>
  <c r="T131" i="23" a="1"/>
  <c r="T131" i="23" s="1"/>
  <c r="S130" i="23" a="1"/>
  <c r="S130" i="23" s="1"/>
  <c r="R129" i="23" a="1"/>
  <c r="R129" i="23" s="1"/>
  <c r="V127" i="23" a="1"/>
  <c r="V127" i="23" s="1"/>
  <c r="S242" i="23" a="1"/>
  <c r="S242" i="23" s="1"/>
  <c r="R235" i="23" a="1"/>
  <c r="R235" i="23" s="1"/>
  <c r="V227" i="23" a="1"/>
  <c r="V227" i="23" s="1"/>
  <c r="U220" i="23" a="1"/>
  <c r="U220" i="23" s="1"/>
  <c r="T213" i="23" a="1"/>
  <c r="T213" i="23" s="1"/>
  <c r="S206" i="23" a="1"/>
  <c r="S206" i="23" s="1"/>
  <c r="R199" i="23" a="1"/>
  <c r="R199" i="23" s="1"/>
  <c r="V191" i="23" a="1"/>
  <c r="V191" i="23" s="1"/>
  <c r="U184" i="23" a="1"/>
  <c r="U184" i="23" s="1"/>
  <c r="V244" i="23" a="1"/>
  <c r="V244" i="23" s="1"/>
  <c r="S243" i="23" a="1"/>
  <c r="S243" i="23" s="1"/>
  <c r="V241" i="23" a="1"/>
  <c r="V241" i="23" s="1"/>
  <c r="T240" i="23" a="1"/>
  <c r="T240" i="23" s="1"/>
  <c r="T245" i="23" a="1"/>
  <c r="T245" i="23" s="1"/>
  <c r="T243" i="23" a="1"/>
  <c r="T243" i="23" s="1"/>
  <c r="S241" i="23" a="1"/>
  <c r="S241" i="23" s="1"/>
  <c r="S237" i="23" a="1"/>
  <c r="S237" i="23" s="1"/>
  <c r="U231" i="23" a="1"/>
  <c r="U231" i="23" s="1"/>
  <c r="S224" i="23" a="1"/>
  <c r="S224" i="23" s="1"/>
  <c r="T222" i="23" a="1"/>
  <c r="T222" i="23" s="1"/>
  <c r="V220" i="23" a="1"/>
  <c r="V220" i="23" s="1"/>
  <c r="V213" i="23" a="1"/>
  <c r="V213" i="23" s="1"/>
  <c r="R212" i="23" a="1"/>
  <c r="R212" i="23" s="1"/>
  <c r="U208" i="23" a="1"/>
  <c r="U208" i="23" s="1"/>
  <c r="S205" i="23" a="1"/>
  <c r="S205" i="23" s="1"/>
  <c r="T203" i="23" a="1"/>
  <c r="T203" i="23" s="1"/>
  <c r="T196" i="23" a="1"/>
  <c r="T196" i="23" s="1"/>
  <c r="V194" i="23" a="1"/>
  <c r="V194" i="23" s="1"/>
  <c r="R193" i="23" a="1"/>
  <c r="R193" i="23" s="1"/>
  <c r="V187" i="23" a="1"/>
  <c r="V187" i="23" s="1"/>
  <c r="S186" i="23" a="1"/>
  <c r="S186" i="23" s="1"/>
  <c r="V182" i="23" a="1"/>
  <c r="V182" i="23" s="1"/>
  <c r="U179" i="23" a="1"/>
  <c r="U179" i="23" s="1"/>
  <c r="U176" i="23" a="1"/>
  <c r="U176" i="23" s="1"/>
  <c r="V174" i="23" a="1"/>
  <c r="V174" i="23" s="1"/>
  <c r="V171" i="23" a="1"/>
  <c r="V171" i="23" s="1"/>
  <c r="S170" i="23" a="1"/>
  <c r="S170" i="23" s="1"/>
  <c r="U168" i="23" a="1"/>
  <c r="U168" i="23" s="1"/>
  <c r="U165" i="23" a="1"/>
  <c r="U165" i="23" s="1"/>
  <c r="T162" i="23" a="1"/>
  <c r="T162" i="23" s="1"/>
  <c r="S159" i="23" a="1"/>
  <c r="S159" i="23" s="1"/>
  <c r="U157" i="23" a="1"/>
  <c r="U157" i="23" s="1"/>
  <c r="T154" i="23" a="1"/>
  <c r="T154" i="23" s="1"/>
  <c r="T151" i="23" a="1"/>
  <c r="T151" i="23" s="1"/>
  <c r="V149" i="23" a="1"/>
  <c r="V149" i="23" s="1"/>
  <c r="S148" i="23" a="1"/>
  <c r="S148" i="23" s="1"/>
  <c r="S145" i="23" a="1"/>
  <c r="S145" i="23" s="1"/>
  <c r="U143" i="23" a="1"/>
  <c r="U143" i="23" s="1"/>
  <c r="U139" i="23" a="1"/>
  <c r="U139" i="23" s="1"/>
  <c r="R137" i="23" a="1"/>
  <c r="R137" i="23" s="1"/>
  <c r="T134" i="23" a="1"/>
  <c r="T134" i="23" s="1"/>
  <c r="V131" i="23" a="1"/>
  <c r="V131" i="23" s="1"/>
  <c r="S129" i="23" a="1"/>
  <c r="S129" i="23" s="1"/>
  <c r="U126" i="23" a="1"/>
  <c r="U126" i="23" s="1"/>
  <c r="T125" i="23" a="1"/>
  <c r="T125" i="23" s="1"/>
  <c r="S124" i="23" a="1"/>
  <c r="S124" i="23" s="1"/>
  <c r="R123" i="23" a="1"/>
  <c r="R123" i="23" s="1"/>
  <c r="V121" i="23" a="1"/>
  <c r="V121" i="23" s="1"/>
  <c r="U120" i="23" a="1"/>
  <c r="U120" i="23" s="1"/>
  <c r="T119" i="23" a="1"/>
  <c r="T119" i="23" s="1"/>
  <c r="S118" i="23" a="1"/>
  <c r="S118" i="23" s="1"/>
  <c r="R117" i="23" a="1"/>
  <c r="R117" i="23" s="1"/>
  <c r="V115" i="23" a="1"/>
  <c r="V115" i="23" s="1"/>
  <c r="U114" i="23" a="1"/>
  <c r="U114" i="23" s="1"/>
  <c r="R241" i="23" a="1"/>
  <c r="R241" i="23" s="1"/>
  <c r="R239" i="23" a="1"/>
  <c r="R239" i="23" s="1"/>
  <c r="S235" i="23" a="1"/>
  <c r="S235" i="23" s="1"/>
  <c r="S233" i="23" a="1"/>
  <c r="S233" i="23" s="1"/>
  <c r="T231" i="23" a="1"/>
  <c r="T231" i="23" s="1"/>
  <c r="T229" i="23" a="1"/>
  <c r="T229" i="23" s="1"/>
  <c r="T227" i="23" a="1"/>
  <c r="T227" i="23" s="1"/>
  <c r="V225" i="23" a="1"/>
  <c r="V225" i="23" s="1"/>
  <c r="R224" i="23" a="1"/>
  <c r="R224" i="23" s="1"/>
  <c r="T220" i="23" a="1"/>
  <c r="T220" i="23" s="1"/>
  <c r="V218" i="23" a="1"/>
  <c r="V218" i="23" s="1"/>
  <c r="S217" i="23" a="1"/>
  <c r="S217" i="23" s="1"/>
  <c r="T215" i="23" a="1"/>
  <c r="T215" i="23" s="1"/>
  <c r="V211" i="23" a="1"/>
  <c r="V211" i="23" s="1"/>
  <c r="S210" i="23" a="1"/>
  <c r="S210" i="23" s="1"/>
  <c r="T208" i="23" a="1"/>
  <c r="T208" i="23" s="1"/>
  <c r="V206" i="23" a="1"/>
  <c r="V206" i="23" s="1"/>
  <c r="R205" i="23" a="1"/>
  <c r="R205" i="23" s="1"/>
  <c r="S203" i="23" a="1"/>
  <c r="S203" i="23" s="1"/>
  <c r="U201" i="23" a="1"/>
  <c r="U201" i="23" s="1"/>
  <c r="V199" i="23" a="1"/>
  <c r="V199" i="23" s="1"/>
  <c r="S198" i="23" a="1"/>
  <c r="S198" i="23" s="1"/>
  <c r="U194" i="23" a="1"/>
  <c r="U194" i="23" s="1"/>
  <c r="V192" i="23" a="1"/>
  <c r="V192" i="23" s="1"/>
  <c r="S191" i="23" a="1"/>
  <c r="S191" i="23" s="1"/>
  <c r="U189" i="23" a="1"/>
  <c r="U189" i="23" s="1"/>
  <c r="R186" i="23" a="1"/>
  <c r="R186" i="23" s="1"/>
  <c r="S184" i="23" a="1"/>
  <c r="S184" i="23" s="1"/>
  <c r="S181" i="23" a="1"/>
  <c r="S181" i="23" s="1"/>
  <c r="R178" i="23" a="1"/>
  <c r="R178" i="23" s="1"/>
  <c r="T176" i="23" a="1"/>
  <c r="T176" i="23" s="1"/>
  <c r="S173" i="23" a="1"/>
  <c r="S173" i="23" s="1"/>
  <c r="R170" i="23" a="1"/>
  <c r="R170" i="23" s="1"/>
  <c r="R167" i="23" a="1"/>
  <c r="R167" i="23" s="1"/>
  <c r="T165" i="23" a="1"/>
  <c r="T165" i="23" s="1"/>
  <c r="V163" i="23" a="1"/>
  <c r="V163" i="23" s="1"/>
  <c r="V160" i="23" a="1"/>
  <c r="V160" i="23" s="1"/>
  <c r="R159" i="23" a="1"/>
  <c r="R159" i="23" s="1"/>
  <c r="R156" i="23" a="1"/>
  <c r="R156" i="23" s="1"/>
  <c r="V152" i="23" a="1"/>
  <c r="V152" i="23" s="1"/>
  <c r="U149" i="23" a="1"/>
  <c r="U149" i="23" s="1"/>
  <c r="U146" i="23" a="1"/>
  <c r="U146" i="23" s="1"/>
  <c r="R145" i="23" a="1"/>
  <c r="R145" i="23" s="1"/>
  <c r="V140" i="23" a="1"/>
  <c r="V140" i="23" s="1"/>
  <c r="S138" i="23" a="1"/>
  <c r="S138" i="23" s="1"/>
  <c r="U135" i="23" a="1"/>
  <c r="U135" i="23" s="1"/>
  <c r="R133" i="23" a="1"/>
  <c r="R133" i="23" s="1"/>
  <c r="T130" i="23" a="1"/>
  <c r="T130" i="23" s="1"/>
  <c r="S245" i="23" a="1"/>
  <c r="S245" i="23" s="1"/>
  <c r="R243" i="23" a="1"/>
  <c r="R243" i="23" s="1"/>
  <c r="V240" i="23" a="1"/>
  <c r="V240" i="23" s="1"/>
  <c r="V236" i="23" a="1"/>
  <c r="V236" i="23" s="1"/>
  <c r="V234" i="23" a="1"/>
  <c r="V234" i="23" s="1"/>
  <c r="R231" i="23" a="1"/>
  <c r="R231" i="23" s="1"/>
  <c r="S229" i="23" a="1"/>
  <c r="S229" i="23" s="1"/>
  <c r="V223" i="23" a="1"/>
  <c r="V223" i="23" s="1"/>
  <c r="S222" i="23" a="1"/>
  <c r="S222" i="23" s="1"/>
  <c r="R217" i="23" a="1"/>
  <c r="R217" i="23" s="1"/>
  <c r="S215" i="23" a="1"/>
  <c r="S215" i="23" s="1"/>
  <c r="U213" i="23" a="1"/>
  <c r="U213" i="23" s="1"/>
  <c r="U206" i="23" a="1"/>
  <c r="U206" i="23" s="1"/>
  <c r="V204" i="23" a="1"/>
  <c r="V204" i="23" s="1"/>
  <c r="T201" i="23" a="1"/>
  <c r="T201" i="23" s="1"/>
  <c r="R198" i="23" a="1"/>
  <c r="R198" i="23" s="1"/>
  <c r="S196" i="23" a="1"/>
  <c r="S196" i="23" s="1"/>
  <c r="S189" i="23" a="1"/>
  <c r="S189" i="23" s="1"/>
  <c r="U187" i="23" a="1"/>
  <c r="U187" i="23" s="1"/>
  <c r="V185" i="23" a="1"/>
  <c r="V185" i="23" s="1"/>
  <c r="U182" i="23" a="1"/>
  <c r="U182" i="23" s="1"/>
  <c r="R181" i="23" a="1"/>
  <c r="R181" i="23" s="1"/>
  <c r="T179" i="23" a="1"/>
  <c r="T179" i="23" s="1"/>
  <c r="V177" i="23" a="1"/>
  <c r="V177" i="23" s="1"/>
  <c r="S176" i="23" a="1"/>
  <c r="S176" i="23" s="1"/>
  <c r="U174" i="23" a="1"/>
  <c r="U174" i="23" s="1"/>
  <c r="U171" i="23" a="1"/>
  <c r="U171" i="23" s="1"/>
  <c r="T168" i="23" a="1"/>
  <c r="T168" i="23" s="1"/>
  <c r="S165" i="23" a="1"/>
  <c r="S165" i="23" s="1"/>
  <c r="S162" i="23" a="1"/>
  <c r="S162" i="23" s="1"/>
  <c r="T160" i="23" a="1"/>
  <c r="T160" i="23" s="1"/>
  <c r="T157" i="23" a="1"/>
  <c r="T157" i="23" s="1"/>
  <c r="V155" i="23" a="1"/>
  <c r="V155" i="23" s="1"/>
  <c r="S154" i="23" a="1"/>
  <c r="S154" i="23" s="1"/>
  <c r="S151" i="23" a="1"/>
  <c r="S151" i="23" s="1"/>
  <c r="R148" i="23" a="1"/>
  <c r="R148" i="23" s="1"/>
  <c r="V144" i="23" a="1"/>
  <c r="V144" i="23" s="1"/>
  <c r="R142" i="23" a="1"/>
  <c r="R142" i="23" s="1"/>
  <c r="T139" i="23" a="1"/>
  <c r="T139" i="23" s="1"/>
  <c r="V136" i="23" a="1"/>
  <c r="V136" i="23" s="1"/>
  <c r="S134" i="23" a="1"/>
  <c r="S134" i="23" s="1"/>
  <c r="U131" i="23" a="1"/>
  <c r="U131" i="23" s="1"/>
  <c r="U127" i="23" a="1"/>
  <c r="U127" i="23" s="1"/>
  <c r="T126" i="23" a="1"/>
  <c r="T126" i="23" s="1"/>
  <c r="S125" i="23" a="1"/>
  <c r="S125" i="23" s="1"/>
  <c r="R124" i="23" a="1"/>
  <c r="R124" i="23" s="1"/>
  <c r="V122" i="23" a="1"/>
  <c r="V122" i="23" s="1"/>
  <c r="U121" i="23" a="1"/>
  <c r="U121" i="23" s="1"/>
  <c r="T120" i="23" a="1"/>
  <c r="T120" i="23" s="1"/>
  <c r="S119" i="23" a="1"/>
  <c r="S119" i="23" s="1"/>
  <c r="R118" i="23" a="1"/>
  <c r="R118" i="23" s="1"/>
  <c r="V116" i="23" a="1"/>
  <c r="V116" i="23" s="1"/>
  <c r="U115" i="23" a="1"/>
  <c r="U115" i="23" s="1"/>
  <c r="T114" i="23" a="1"/>
  <c r="T114" i="23" s="1"/>
  <c r="S113" i="23" a="1"/>
  <c r="S113" i="23" s="1"/>
  <c r="R112" i="23" a="1"/>
  <c r="R112" i="23" s="1"/>
  <c r="V110" i="23" a="1"/>
  <c r="V110" i="23" s="1"/>
  <c r="U109" i="23" a="1"/>
  <c r="U109" i="23" s="1"/>
  <c r="T108" i="23" a="1"/>
  <c r="T108" i="23" s="1"/>
  <c r="S107" i="23" a="1"/>
  <c r="S107" i="23" s="1"/>
  <c r="R106" i="23" a="1"/>
  <c r="R106" i="23" s="1"/>
  <c r="R245" i="23" a="1"/>
  <c r="R245" i="23" s="1"/>
  <c r="U240" i="23" a="1"/>
  <c r="U240" i="23" s="1"/>
  <c r="V238" i="23" a="1"/>
  <c r="V238" i="23" s="1"/>
  <c r="R233" i="23" a="1"/>
  <c r="R233" i="23" s="1"/>
  <c r="R229" i="23" a="1"/>
  <c r="R229" i="23" s="1"/>
  <c r="S227" i="23" a="1"/>
  <c r="S227" i="23" s="1"/>
  <c r="U225" i="23" a="1"/>
  <c r="U225" i="23" s="1"/>
  <c r="R222" i="23" a="1"/>
  <c r="R222" i="23" s="1"/>
  <c r="S220" i="23" a="1"/>
  <c r="S220" i="23" s="1"/>
  <c r="U218" i="23" a="1"/>
  <c r="U218" i="23" s="1"/>
  <c r="V216" i="23" a="1"/>
  <c r="V216" i="23" s="1"/>
  <c r="S213" i="23" a="1"/>
  <c r="S213" i="23" s="1"/>
  <c r="U211" i="23" a="1"/>
  <c r="U211" i="23" s="1"/>
  <c r="R210" i="23" a="1"/>
  <c r="R210" i="23" s="1"/>
  <c r="U244" i="23" a="1"/>
  <c r="U244" i="23" s="1"/>
  <c r="S238" i="23" a="1"/>
  <c r="S238" i="23" s="1"/>
  <c r="T236" i="23" a="1"/>
  <c r="T236" i="23" s="1"/>
  <c r="T232" i="23" a="1"/>
  <c r="T232" i="23" s="1"/>
  <c r="U230" i="23" a="1"/>
  <c r="U230" i="23" s="1"/>
  <c r="R227" i="23" a="1"/>
  <c r="R227" i="23" s="1"/>
  <c r="T223" i="23" a="1"/>
  <c r="T223" i="23" s="1"/>
  <c r="U221" i="23" a="1"/>
  <c r="U221" i="23" s="1"/>
  <c r="R220" i="23" a="1"/>
  <c r="R220" i="23" s="1"/>
  <c r="T218" i="23" a="1"/>
  <c r="T218" i="23" s="1"/>
  <c r="V214" i="23" a="1"/>
  <c r="V214" i="23" s="1"/>
  <c r="R213" i="23" a="1"/>
  <c r="R213" i="23" s="1"/>
  <c r="T211" i="23" a="1"/>
  <c r="T211" i="23" s="1"/>
  <c r="U209" i="23" a="1"/>
  <c r="U209" i="23" s="1"/>
  <c r="R206" i="23" a="1"/>
  <c r="R206" i="23" s="1"/>
  <c r="T204" i="23" a="1"/>
  <c r="T204" i="23" s="1"/>
  <c r="V202" i="23" a="1"/>
  <c r="V202" i="23" s="1"/>
  <c r="R201" i="23" a="1"/>
  <c r="R201" i="23" s="1"/>
  <c r="T197" i="23" a="1"/>
  <c r="T197" i="23" s="1"/>
  <c r="V195" i="23" a="1"/>
  <c r="V195" i="23" s="1"/>
  <c r="R194" i="23" a="1"/>
  <c r="R194" i="23" s="1"/>
  <c r="T192" i="23" a="1"/>
  <c r="T192" i="23" s="1"/>
  <c r="U190" i="23" a="1"/>
  <c r="U190" i="23" s="1"/>
  <c r="V188" i="23" a="1"/>
  <c r="V188" i="23" s="1"/>
  <c r="S187" i="23" a="1"/>
  <c r="S187" i="23" s="1"/>
  <c r="T185" i="23" a="1"/>
  <c r="T185" i="23" s="1"/>
  <c r="V183" i="23" a="1"/>
  <c r="V183" i="23" s="1"/>
  <c r="R182" i="23" a="1"/>
  <c r="R182" i="23" s="1"/>
  <c r="R179" i="23" a="1"/>
  <c r="R179" i="23" s="1"/>
  <c r="T177" i="23" a="1"/>
  <c r="T177" i="23" s="1"/>
  <c r="V175" i="23" a="1"/>
  <c r="V175" i="23" s="1"/>
  <c r="V172" i="23" a="1"/>
  <c r="V172" i="23" s="1"/>
  <c r="U169" i="23" a="1"/>
  <c r="U169" i="23" s="1"/>
  <c r="T166" i="23" a="1"/>
  <c r="T166" i="23" s="1"/>
  <c r="V164" i="23" a="1"/>
  <c r="V164" i="23" s="1"/>
  <c r="U161" i="23" a="1"/>
  <c r="U161" i="23" s="1"/>
  <c r="U158" i="23" a="1"/>
  <c r="U158" i="23" s="1"/>
  <c r="R157" i="23" a="1"/>
  <c r="R157" i="23" s="1"/>
  <c r="T155" i="23" a="1"/>
  <c r="T155" i="23" s="1"/>
  <c r="T152" i="23" a="1"/>
  <c r="T152" i="23" s="1"/>
  <c r="S149" i="23" a="1"/>
  <c r="S149" i="23" s="1"/>
  <c r="U147" i="23" a="1"/>
  <c r="U147" i="23" s="1"/>
  <c r="T144" i="23" a="1"/>
  <c r="T144" i="23" s="1"/>
  <c r="R143" i="23" a="1"/>
  <c r="R143" i="23" s="1"/>
  <c r="T140" i="23" a="1"/>
  <c r="T140" i="23" s="1"/>
  <c r="V137" i="23" a="1"/>
  <c r="V137" i="23" s="1"/>
  <c r="S135" i="23" a="1"/>
  <c r="S135" i="23" s="1"/>
  <c r="S131" i="23" a="1"/>
  <c r="S131" i="23" s="1"/>
  <c r="U128" i="23" a="1"/>
  <c r="U128" i="23" s="1"/>
  <c r="R244" i="23" a="1"/>
  <c r="R244" i="23" s="1"/>
  <c r="U239" i="23" a="1"/>
  <c r="U239" i="23" s="1"/>
  <c r="V237" i="23" a="1"/>
  <c r="V237" i="23" s="1"/>
  <c r="R234" i="23" a="1"/>
  <c r="R234" i="23" s="1"/>
  <c r="R232" i="23" a="1"/>
  <c r="R232" i="23" s="1"/>
  <c r="S230" i="23" a="1"/>
  <c r="S230" i="23" s="1"/>
  <c r="S228" i="23" a="1"/>
  <c r="S228" i="23" s="1"/>
  <c r="T226" i="23" a="1"/>
  <c r="T226" i="23" s="1"/>
  <c r="R223" i="23" a="1"/>
  <c r="R223" i="23" s="1"/>
  <c r="U219" i="23" a="1"/>
  <c r="U219" i="23" s="1"/>
  <c r="V217" i="23" a="1"/>
  <c r="V217" i="23" s="1"/>
  <c r="V210" i="23" a="1"/>
  <c r="V210" i="23" s="1"/>
  <c r="S209" i="23" a="1"/>
  <c r="S209" i="23" s="1"/>
  <c r="T207" i="23" a="1"/>
  <c r="T207" i="23" s="1"/>
  <c r="S202" i="23" a="1"/>
  <c r="S202" i="23" s="1"/>
  <c r="U200" i="23" a="1"/>
  <c r="U200" i="23" s="1"/>
  <c r="T195" i="23" a="1"/>
  <c r="T195" i="23" s="1"/>
  <c r="U193" i="23" a="1"/>
  <c r="U193" i="23" s="1"/>
  <c r="R192" i="23" a="1"/>
  <c r="R192" i="23" s="1"/>
  <c r="R185" i="23" a="1"/>
  <c r="R185" i="23" s="1"/>
  <c r="S183" i="23" a="1"/>
  <c r="S183" i="23" s="1"/>
  <c r="S180" i="23" a="1"/>
  <c r="S180" i="23" s="1"/>
  <c r="U178" i="23" a="1"/>
  <c r="U178" i="23" s="1"/>
  <c r="R177" i="23" a="1"/>
  <c r="R177" i="23" s="1"/>
  <c r="R174" i="23" a="1"/>
  <c r="R174" i="23" s="1"/>
  <c r="V170" i="23" a="1"/>
  <c r="V170" i="23" s="1"/>
  <c r="S169" i="23" a="1"/>
  <c r="S169" i="23" s="1"/>
  <c r="R166" i="23" a="1"/>
  <c r="R166" i="23" s="1"/>
  <c r="V162" i="23" a="1"/>
  <c r="V162" i="23" s="1"/>
  <c r="V159" i="23" a="1"/>
  <c r="V159" i="23" s="1"/>
  <c r="S158" i="23" a="1"/>
  <c r="S158" i="23" s="1"/>
  <c r="U156" i="23" a="1"/>
  <c r="U156" i="23" s="1"/>
  <c r="U153" i="23" a="1"/>
  <c r="U153" i="23" s="1"/>
  <c r="V151" i="23" a="1"/>
  <c r="V151" i="23" s="1"/>
  <c r="V148" i="23" a="1"/>
  <c r="V148" i="23" s="1"/>
  <c r="U145" i="23" a="1"/>
  <c r="U145" i="23" s="1"/>
  <c r="T141" i="23" a="1"/>
  <c r="T141" i="23" s="1"/>
  <c r="V235" i="23" a="1"/>
  <c r="V235" i="23" s="1"/>
  <c r="V233" i="23" a="1"/>
  <c r="V233" i="23" s="1"/>
  <c r="R230" i="23" a="1"/>
  <c r="R230" i="23" s="1"/>
  <c r="S226" i="23" a="1"/>
  <c r="S226" i="23" s="1"/>
  <c r="U224" i="23" a="1"/>
  <c r="U224" i="23" s="1"/>
  <c r="V222" i="23" a="1"/>
  <c r="V222" i="23" s="1"/>
  <c r="S221" i="23" a="1"/>
  <c r="S221" i="23" s="1"/>
  <c r="T219" i="23" a="1"/>
  <c r="T219" i="23" s="1"/>
  <c r="U217" i="23" a="1"/>
  <c r="U217" i="23" s="1"/>
  <c r="R216" i="23" a="1"/>
  <c r="R216" i="23" s="1"/>
  <c r="S214" i="23" a="1"/>
  <c r="S214" i="23" s="1"/>
  <c r="U212" i="23" a="1"/>
  <c r="U212" i="23" s="1"/>
  <c r="R209" i="23" a="1"/>
  <c r="R209" i="23" s="1"/>
  <c r="S207" i="23" a="1"/>
  <c r="S207" i="23" s="1"/>
  <c r="U205" i="23" a="1"/>
  <c r="U205" i="23" s="1"/>
  <c r="R204" i="23" a="1"/>
  <c r="R204" i="23" s="1"/>
  <c r="T200" i="23" a="1"/>
  <c r="T200" i="23" s="1"/>
  <c r="U198" i="23" a="1"/>
  <c r="U198" i="23" s="1"/>
  <c r="R197" i="23" a="1"/>
  <c r="R197" i="23" s="1"/>
  <c r="S195" i="23" a="1"/>
  <c r="S195" i="23" s="1"/>
  <c r="U191" i="23" a="1"/>
  <c r="U191" i="23" s="1"/>
  <c r="R190" i="23" a="1"/>
  <c r="R190" i="23" s="1"/>
  <c r="T188" i="23" a="1"/>
  <c r="T188" i="23" s="1"/>
  <c r="U186" i="23" a="1"/>
  <c r="U186" i="23" s="1"/>
  <c r="U181" i="23" a="1"/>
  <c r="U181" i="23" s="1"/>
  <c r="T178" i="23" a="1"/>
  <c r="T178" i="23" s="1"/>
  <c r="T175" i="23" a="1"/>
  <c r="T175" i="23" s="1"/>
  <c r="V173" i="23" a="1"/>
  <c r="V173" i="23" s="1"/>
  <c r="S172" i="23" a="1"/>
  <c r="S172" i="23" s="1"/>
  <c r="U170" i="23" a="1"/>
  <c r="U170" i="23" s="1"/>
  <c r="S105" i="23" a="1"/>
  <c r="S105" i="23" s="1"/>
  <c r="U106" i="23" a="1"/>
  <c r="U106" i="23" s="1"/>
  <c r="R108" i="23" a="1"/>
  <c r="R108" i="23" s="1"/>
  <c r="T109" i="23" a="1"/>
  <c r="T109" i="23" s="1"/>
  <c r="R111" i="23" a="1"/>
  <c r="R111" i="23" s="1"/>
  <c r="T112" i="23" a="1"/>
  <c r="T112" i="23" s="1"/>
  <c r="T128" i="23" a="1"/>
  <c r="T128" i="23" s="1"/>
  <c r="U130" i="23" a="1"/>
  <c r="U130" i="23" s="1"/>
  <c r="T138" i="23" a="1"/>
  <c r="T138" i="23" s="1"/>
  <c r="S140" i="23" a="1"/>
  <c r="S140" i="23" s="1"/>
  <c r="U144" i="23" a="1"/>
  <c r="U144" i="23" s="1"/>
  <c r="T147" i="23" a="1"/>
  <c r="T147" i="23" s="1"/>
  <c r="S150" i="23" a="1"/>
  <c r="S150" i="23" s="1"/>
  <c r="R153" i="23" a="1"/>
  <c r="R153" i="23" s="1"/>
  <c r="T158" i="23" a="1"/>
  <c r="T158" i="23" s="1"/>
  <c r="U163" i="23" a="1"/>
  <c r="U163" i="23" s="1"/>
  <c r="S166" i="23" a="1"/>
  <c r="S166" i="23" s="1"/>
  <c r="R169" i="23" a="1"/>
  <c r="R169" i="23" s="1"/>
  <c r="R172" i="23" a="1"/>
  <c r="R172" i="23" s="1"/>
  <c r="V184" i="23" a="1"/>
  <c r="V184" i="23" s="1"/>
  <c r="S188" i="23" a="1"/>
  <c r="S188" i="23" s="1"/>
  <c r="R195" i="23" a="1"/>
  <c r="R195" i="23" s="1"/>
  <c r="R202" i="23" a="1"/>
  <c r="R202" i="23" s="1"/>
  <c r="T217" i="23" a="1"/>
  <c r="T217" i="23" s="1"/>
  <c r="T221" i="23" a="1"/>
  <c r="T221" i="23" s="1"/>
  <c r="S225" i="23" a="1"/>
  <c r="S225" i="23" s="1"/>
  <c r="T234" i="23" a="1"/>
  <c r="T234" i="23" s="1"/>
  <c r="S239" i="23" a="1"/>
  <c r="S239" i="23" s="1"/>
  <c r="V124" i="23" a="1"/>
  <c r="V124" i="23" s="1"/>
  <c r="V126" i="23" a="1"/>
  <c r="V126" i="23" s="1"/>
  <c r="T132" i="23" a="1"/>
  <c r="T132" i="23" s="1"/>
  <c r="U134" i="23" a="1"/>
  <c r="U134" i="23" s="1"/>
  <c r="T136" i="23" a="1"/>
  <c r="T136" i="23" s="1"/>
  <c r="U142" i="23" a="1"/>
  <c r="U142" i="23" s="1"/>
  <c r="V147" i="23" a="1"/>
  <c r="V147" i="23" s="1"/>
  <c r="T150" i="23" a="1"/>
  <c r="T150" i="23" s="1"/>
  <c r="U155" i="23" a="1"/>
  <c r="U155" i="23" s="1"/>
  <c r="S161" i="23" a="1"/>
  <c r="S161" i="23" s="1"/>
  <c r="R164" i="23" a="1"/>
  <c r="R164" i="23" s="1"/>
  <c r="U166" i="23" a="1"/>
  <c r="U166" i="23" s="1"/>
  <c r="T169" i="23" a="1"/>
  <c r="T169" i="23" s="1"/>
  <c r="T172" i="23" a="1"/>
  <c r="T172" i="23" s="1"/>
  <c r="U175" i="23" a="1"/>
  <c r="U175" i="23" s="1"/>
  <c r="V178" i="23" a="1"/>
  <c r="V178" i="23" s="1"/>
  <c r="V181" i="23" a="1"/>
  <c r="V181" i="23" s="1"/>
  <c r="S185" i="23" a="1"/>
  <c r="S185" i="23" s="1"/>
  <c r="U188" i="23" a="1"/>
  <c r="U188" i="23" s="1"/>
  <c r="U195" i="23" a="1"/>
  <c r="U195" i="23" s="1"/>
  <c r="V198" i="23" a="1"/>
  <c r="V198" i="23" s="1"/>
  <c r="T202" i="23" a="1"/>
  <c r="T202" i="23" s="1"/>
  <c r="V205" i="23" a="1"/>
  <c r="V205" i="23" s="1"/>
  <c r="R226" i="23" a="1"/>
  <c r="R226" i="23" s="1"/>
  <c r="T230" i="23" a="1"/>
  <c r="T230" i="23" s="1"/>
  <c r="U234" i="23" a="1"/>
  <c r="U234" i="23" s="1"/>
  <c r="T239" i="23" a="1"/>
  <c r="T239" i="23" s="1"/>
  <c r="T244" i="23" a="1"/>
  <c r="T244" i="23" s="1"/>
  <c r="V109" i="23" a="1"/>
  <c r="V109" i="23" s="1"/>
  <c r="S111" i="23" a="1"/>
  <c r="S111" i="23" s="1"/>
  <c r="U112" i="23" a="1"/>
  <c r="U112" i="23" s="1"/>
  <c r="S114" i="23" a="1"/>
  <c r="S114" i="23" s="1"/>
  <c r="V117" i="23" a="1"/>
  <c r="V117" i="23" s="1"/>
  <c r="T121" i="23" a="1"/>
  <c r="T121" i="23" s="1"/>
  <c r="R125" i="23" a="1"/>
  <c r="R125" i="23" s="1"/>
  <c r="V130" i="23" a="1"/>
  <c r="V130" i="23" s="1"/>
  <c r="U136" i="23" a="1"/>
  <c r="U136" i="23" s="1"/>
  <c r="V142" i="23" a="1"/>
  <c r="V142" i="23" s="1"/>
  <c r="T145" i="23" a="1"/>
  <c r="T145" i="23" s="1"/>
  <c r="U150" i="23" a="1"/>
  <c r="U150" i="23" s="1"/>
  <c r="S153" i="23" a="1"/>
  <c r="S153" i="23" s="1"/>
  <c r="S156" i="23" a="1"/>
  <c r="S156" i="23" s="1"/>
  <c r="T161" i="23" a="1"/>
  <c r="T161" i="23" s="1"/>
  <c r="S164" i="23" a="1"/>
  <c r="S164" i="23" s="1"/>
  <c r="V166" i="23" a="1"/>
  <c r="V166" i="23" s="1"/>
  <c r="U172" i="23" a="1"/>
  <c r="U172" i="23" s="1"/>
  <c r="S192" i="23" a="1"/>
  <c r="S192" i="23" s="1"/>
  <c r="S199" i="23" a="1"/>
  <c r="S199" i="23" s="1"/>
  <c r="U202" i="23" a="1"/>
  <c r="U202" i="23" s="1"/>
  <c r="T209" i="23" a="1"/>
  <c r="T209" i="23" s="1"/>
  <c r="R214" i="23" a="1"/>
  <c r="R214" i="23" s="1"/>
  <c r="V221" i="23" a="1"/>
  <c r="V221" i="23" s="1"/>
  <c r="T235" i="23" a="1"/>
  <c r="T235" i="23" s="1"/>
</calcChain>
</file>

<file path=xl/sharedStrings.xml><?xml version="1.0" encoding="utf-8"?>
<sst xmlns="http://schemas.openxmlformats.org/spreadsheetml/2006/main" count="1054" uniqueCount="555">
  <si>
    <t>組織名：</t>
    <rPh sb="0" eb="3">
      <t>ソシキメイ</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</si>
  <si>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</si>
  <si>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</si>
  <si>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</si>
  <si>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</si>
  <si>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</si>
  <si>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</si>
  <si>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</si>
  <si>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</si>
  <si>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</si>
  <si>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</si>
  <si>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</si>
  <si>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</si>
  <si>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</si>
  <si>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</si>
  <si>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</si>
  <si>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</si>
  <si>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</si>
  <si>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</si>
  <si>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</si>
  <si>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</si>
  <si>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</si>
  <si>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</si>
  <si>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</si>
  <si>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</si>
  <si>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</si>
  <si>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</si>
  <si>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</si>
  <si>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</si>
  <si>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</si>
  <si>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</si>
  <si>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</si>
  <si>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</si>
  <si>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</si>
  <si>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</si>
  <si>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</si>
  <si>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</si>
  <si>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</si>
  <si>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</si>
  <si>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</si>
  <si>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</si>
  <si>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</si>
  <si>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</si>
  <si>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</si>
  <si>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</si>
  <si>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</si>
  <si>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</si>
  <si>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</si>
  <si>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</si>
  <si>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</si>
  <si>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</si>
  <si>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</si>
  <si>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</si>
  <si>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</si>
  <si>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</si>
  <si>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</si>
  <si>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</si>
  <si>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</si>
  <si>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</si>
  <si>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</si>
  <si>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</si>
  <si>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</si>
  <si>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</si>
  <si>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</si>
  <si>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</si>
  <si>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</si>
  <si>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</si>
  <si>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</si>
  <si>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</si>
  <si>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</si>
  <si>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</si>
  <si>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</si>
  <si>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</si>
  <si>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</si>
  <si>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</si>
  <si>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</si>
  <si>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</si>
  <si>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</si>
  <si>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</si>
  <si>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</si>
  <si>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</si>
  <si>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</si>
  <si>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</si>
  <si>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</si>
  <si>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</si>
  <si>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</si>
  <si>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</si>
  <si>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</si>
  <si>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</si>
  <si>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</si>
  <si>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</si>
  <si>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</si>
  <si>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</si>
  <si>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</si>
  <si>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</si>
  <si>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</si>
  <si>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</si>
  <si>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</si>
  <si>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</si>
  <si>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</si>
  <si>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</si>
  <si>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</si>
  <si>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</si>
  <si>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</si>
  <si>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</si>
  <si>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</si>
  <si>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</si>
  <si>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</si>
  <si>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</si>
  <si>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</si>
  <si>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</si>
  <si>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</si>
  <si>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</si>
  <si>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</si>
  <si>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</si>
  <si>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</si>
  <si>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</si>
  <si>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</si>
  <si>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</si>
  <si>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</si>
  <si>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</si>
  <si>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</si>
  <si>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</si>
  <si>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</si>
  <si>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</si>
  <si>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</si>
  <si>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</si>
  <si>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</si>
  <si>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</si>
  <si>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</si>
  <si>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</si>
  <si>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</si>
  <si>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</si>
  <si>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</si>
  <si>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</si>
  <si>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</si>
  <si>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</si>
  <si>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</si>
  <si>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</si>
  <si>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</si>
  <si>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</si>
  <si>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</si>
  <si>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</si>
  <si>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</si>
  <si>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</si>
  <si>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</si>
  <si>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</si>
  <si>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</si>
  <si>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</si>
  <si>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</si>
  <si>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</si>
  <si>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</si>
  <si>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</si>
  <si>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</si>
  <si>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</si>
  <si>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</si>
  <si>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</si>
  <si>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</si>
  <si>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</si>
  <si>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</si>
  <si>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</si>
  <si>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</si>
  <si>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</si>
  <si>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</si>
  <si>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</si>
  <si>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</si>
  <si>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</si>
  <si>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</si>
  <si>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</si>
  <si>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</si>
  <si>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</si>
  <si>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</si>
  <si>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</si>
  <si>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</si>
  <si>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</si>
  <si>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</si>
  <si>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</si>
  <si>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</si>
  <si>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</si>
  <si>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</si>
  <si>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</si>
  <si>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</si>
  <si>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</si>
  <si>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</si>
  <si>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</si>
  <si>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</si>
  <si>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</si>
  <si>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</si>
  <si>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</si>
  <si>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</si>
  <si>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</si>
  <si>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</si>
  <si>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</si>
  <si>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</si>
  <si>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</si>
  <si>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</si>
  <si>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</si>
  <si>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</si>
  <si>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</si>
  <si>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</si>
  <si>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</si>
  <si>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</si>
  <si>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</si>
  <si>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</si>
  <si>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</si>
  <si>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</si>
  <si>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</si>
  <si>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</si>
  <si>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</si>
  <si>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</si>
  <si>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</si>
  <si>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</si>
  <si>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</si>
  <si>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</si>
  <si>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</si>
  <si>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</si>
  <si>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</si>
  <si>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</si>
  <si>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</si>
  <si>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</si>
  <si>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</si>
  <si>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</si>
  <si>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</si>
  <si>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</si>
  <si>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</si>
  <si>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</si>
  <si>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</si>
  <si>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</si>
  <si>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</si>
  <si>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</si>
  <si>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</si>
  <si>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</si>
  <si>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</si>
  <si>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</si>
  <si>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</si>
  <si>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</si>
  <si>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</si>
  <si>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</si>
  <si>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</si>
  <si>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</si>
  <si>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</si>
  <si>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</si>
  <si>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</si>
  <si>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</si>
  <si>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</si>
  <si>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</si>
  <si>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</si>
  <si>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</si>
  <si>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</si>
  <si>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</si>
  <si>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</si>
  <si>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</si>
  <si>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</si>
  <si>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</si>
  <si>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</si>
  <si>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</si>
  <si>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</si>
  <si>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</si>
  <si>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</si>
  <si>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</si>
  <si>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</si>
  <si>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</si>
  <si>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</si>
  <si>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</si>
  <si>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</si>
  <si>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</si>
  <si>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</si>
  <si>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</si>
  <si>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</si>
  <si>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</si>
  <si>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</si>
  <si>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</si>
  <si>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</si>
  <si>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</si>
  <si>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</si>
  <si>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</si>
  <si>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</si>
  <si>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</si>
  <si>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</si>
  <si>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</si>
  <si>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</si>
  <si>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</si>
  <si>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</si>
  <si>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</si>
  <si>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</si>
  <si>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</si>
  <si>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</si>
  <si>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</si>
  <si>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</si>
  <si>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</si>
  <si>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</si>
  <si>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</si>
  <si>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</si>
  <si>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</si>
  <si>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</si>
  <si>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</si>
  <si>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</si>
  <si>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</si>
  <si>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</si>
  <si>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</si>
  <si>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</si>
  <si>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</si>
  <si>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</si>
  <si>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</si>
  <si>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</si>
  <si>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</si>
  <si>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</si>
  <si>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</si>
  <si>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</si>
  <si>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</si>
  <si>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</si>
  <si>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</si>
  <si>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</si>
  <si>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</si>
  <si>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</si>
  <si>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</si>
  <si>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</si>
  <si>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</si>
  <si>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</si>
  <si>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</si>
  <si>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</si>
  <si>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</si>
  <si>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</si>
  <si>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</si>
  <si>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</si>
  <si>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</si>
  <si>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</si>
  <si>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</si>
  <si>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</si>
  <si>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</si>
  <si>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</si>
  <si>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</si>
  <si>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</si>
  <si>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</si>
  <si>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</si>
  <si>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</si>
  <si>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</si>
  <si>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</si>
  <si>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</si>
  <si>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</si>
  <si>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</si>
  <si>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</si>
  <si>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</si>
  <si>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</si>
  <si>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</si>
  <si>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</si>
  <si>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</si>
  <si>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</si>
  <si>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</si>
  <si>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</si>
  <si>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</si>
  <si>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</si>
  <si>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</si>
  <si>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</si>
  <si>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</si>
  <si>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</si>
  <si>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</si>
  <si>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</si>
  <si>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</si>
  <si>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</si>
  <si>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</si>
  <si>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</si>
  <si>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</si>
  <si>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</si>
  <si>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</si>
  <si>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</si>
  <si>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</si>
  <si>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</si>
  <si>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</si>
  <si>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</si>
  <si>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</si>
  <si>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</si>
  <si>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</si>
  <si>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</si>
  <si>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</si>
  <si>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</si>
  <si>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</si>
  <si>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</si>
  <si>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</si>
  <si>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</si>
  <si>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</si>
  <si>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</si>
  <si>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</si>
  <si>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</si>
  <si>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</si>
  <si>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</si>
  <si>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</si>
  <si>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</si>
  <si>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</si>
  <si>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</si>
  <si>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</si>
  <si>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</si>
  <si>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</si>
  <si>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</si>
  <si>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</si>
  <si>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</si>
  <si>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</si>
  <si>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</si>
  <si>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</si>
  <si>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</si>
  <si>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</si>
  <si>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</si>
  <si>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</si>
  <si>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</si>
  <si>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</si>
  <si>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</si>
  <si>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</si>
  <si>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</si>
  <si>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</si>
  <si>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</si>
  <si>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</si>
  <si>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</si>
  <si>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</si>
  <si>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</si>
  <si>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</si>
  <si>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</si>
  <si>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</si>
  <si>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</si>
  <si>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</si>
  <si>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（様式第１－６号）</t>
    <phoneticPr fontId="3"/>
  </si>
  <si>
    <t>【活動組織から市町村に提出するもの】</t>
    <phoneticPr fontId="3"/>
  </si>
  <si>
    <t>農林水産省様式</t>
    <phoneticPr fontId="3"/>
  </si>
  <si>
    <t>活動に参加した最大人数</t>
    <phoneticPr fontId="4"/>
  </si>
  <si>
    <t>やすらぎ・福祉及び教育機能の活用</t>
    <phoneticPr fontId="4"/>
  </si>
  <si>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</si>
  <si>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</si>
  <si>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</si>
  <si>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</si>
  <si>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</si>
  <si>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</si>
  <si>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</si>
  <si>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</si>
  <si>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3 事務・組織運営等に関する研修、機械の安全使用に関する研修</t>
    <phoneticPr fontId="4"/>
  </si>
  <si>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</si>
  <si>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</si>
  <si>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</si>
  <si>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</si>
  <si>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年度　多面的機能支払交付金　活動記録</t>
  </si>
  <si>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87" eb="89">
      <t>バンゴウ</t>
    </rPh>
    <rPh sb="90" eb="92">
      <t>キニュウ</t>
    </rPh>
    <rPh sb="98" eb="99">
      <t>タ</t>
    </rPh>
    <rPh sb="100" eb="102">
      <t>ジム</t>
    </rPh>
    <rPh sb="102" eb="104">
      <t>ショリ</t>
    </rPh>
    <rPh sb="108" eb="109">
      <t>バン</t>
    </rPh>
    <rPh sb="110" eb="112">
      <t>カイギ</t>
    </rPh>
    <rPh sb="112" eb="113">
      <t>トウ</t>
    </rPh>
    <rPh sb="117" eb="118">
      <t>バン</t>
    </rPh>
    <rPh sb="119" eb="121">
      <t>キニュウ</t>
    </rPh>
    <rPh sb="127" eb="129">
      <t>ドウイツ</t>
    </rPh>
    <rPh sb="129" eb="130">
      <t>ヒ</t>
    </rPh>
    <rPh sb="131" eb="133">
      <t>フクスウ</t>
    </rPh>
    <rPh sb="134" eb="136">
      <t>カツドウ</t>
    </rPh>
    <rPh sb="137" eb="138">
      <t>オコナ</t>
    </rPh>
    <rPh sb="140" eb="142">
      <t>バアイ</t>
    </rPh>
    <rPh sb="144" eb="146">
      <t>ガイトウ</t>
    </rPh>
    <rPh sb="148" eb="149">
      <t>スベ</t>
    </rPh>
    <rPh sb="151" eb="153">
      <t>カツドウ</t>
    </rPh>
    <rPh sb="153" eb="155">
      <t>コウモク</t>
    </rPh>
    <rPh sb="155" eb="157">
      <t>バンゴウ</t>
    </rPh>
    <rPh sb="158" eb="160">
      <t>ヒダリヅ</t>
    </rPh>
    <rPh sb="162" eb="163">
      <t>イチ</t>
    </rPh>
    <rPh sb="163" eb="164">
      <t>ギョウ</t>
    </rPh>
    <rPh sb="165" eb="167">
      <t>キニュウ</t>
    </rPh>
    <rPh sb="174" eb="176">
      <t>バンゴウ</t>
    </rPh>
    <rPh sb="176" eb="177">
      <t>ラン</t>
    </rPh>
    <rPh sb="178" eb="179">
      <t>タ</t>
    </rPh>
    <rPh sb="182" eb="184">
      <t>バアイ</t>
    </rPh>
    <rPh sb="186" eb="189">
      <t>フクスウギョウ</t>
    </rPh>
    <rPh sb="190" eb="191">
      <t>ワ</t>
    </rPh>
    <rPh sb="193" eb="195">
      <t>キニュウ</t>
    </rPh>
    <phoneticPr fontId="4"/>
  </si>
  <si>
    <t>活動実施日及び活動時間</t>
    <rPh sb="0" eb="2">
      <t>カツドウ</t>
    </rPh>
    <rPh sb="2" eb="4">
      <t>ジッシ</t>
    </rPh>
    <rPh sb="5" eb="6">
      <t>オヨ</t>
    </rPh>
    <rPh sb="7" eb="9">
      <t>カツドウ</t>
    </rPh>
    <rPh sb="9" eb="11">
      <t>ジカン</t>
    </rPh>
    <phoneticPr fontId="4"/>
  </si>
  <si>
    <t>様式欄外（参考）</t>
    <rPh sb="0" eb="2">
      <t>ヨウシキ</t>
    </rPh>
    <rPh sb="2" eb="4">
      <t>ランガイ</t>
    </rPh>
    <rPh sb="5" eb="7">
      <t>サンコウ</t>
    </rPh>
    <phoneticPr fontId="4"/>
  </si>
  <si>
    <t>活動時間</t>
    <rPh sb="0" eb="2">
      <t>カツドウ</t>
    </rPh>
    <rPh sb="2" eb="4">
      <t>ジカン</t>
    </rPh>
    <phoneticPr fontId="4"/>
  </si>
  <si>
    <t>直営施工した場合は○</t>
    <rPh sb="0" eb="4">
      <t>チョクエイセコウ</t>
    </rPh>
    <rPh sb="6" eb="8">
      <t>バアイ</t>
    </rPh>
    <phoneticPr fontId="4"/>
  </si>
  <si>
    <t>活動支援班による活動の場合は○</t>
    <rPh sb="0" eb="2">
      <t>カツドウ</t>
    </rPh>
    <rPh sb="2" eb="4">
      <t>シエン</t>
    </rPh>
    <rPh sb="4" eb="5">
      <t>ハン</t>
    </rPh>
    <rPh sb="8" eb="10">
      <t>カツドウ</t>
    </rPh>
    <rPh sb="11" eb="13">
      <t>バアイ</t>
    </rPh>
    <phoneticPr fontId="4"/>
  </si>
  <si>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</si>
  <si>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</si>
  <si>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</si>
  <si>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</si>
  <si>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</si>
  <si>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</si>
  <si>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</si>
  <si>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</si>
  <si>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</si>
  <si>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</si>
  <si>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</si>
  <si>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</si>
  <si>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</si>
  <si>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</si>
  <si>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</si>
  <si>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</si>
  <si>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</si>
  <si>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</si>
  <si>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</si>
  <si>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</si>
  <si>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</si>
  <si>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</si>
  <si>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</si>
  <si>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58-3</t>
  </si>
  <si>
    <t>60 広報活動・農村関係人口の拡大</t>
    <rPh sb="8" eb="10">
      <t>ノウソン</t>
    </rPh>
    <rPh sb="10" eb="12">
      <t>カンケイ</t>
    </rPh>
    <rPh sb="12" eb="14">
      <t>ジンコウ</t>
    </rPh>
    <rPh sb="15" eb="17">
      <t>カクダイ</t>
    </rPh>
    <phoneticPr fontId="4"/>
  </si>
  <si>
    <t>取組番号早見表</t>
    <rPh sb="4" eb="5">
      <t>ハヤ</t>
    </rPh>
    <rPh sb="5" eb="6">
      <t>ミ</t>
    </rPh>
    <rPh sb="6" eb="7">
      <t>ヒョウ</t>
    </rPh>
    <phoneticPr fontId="4"/>
  </si>
  <si>
    <t>取組番号</t>
    <rPh sb="2" eb="4">
      <t>バンゴウ</t>
    </rPh>
    <phoneticPr fontId="4"/>
  </si>
  <si>
    <t>1．地域資源の基礎的な保全活動</t>
    <phoneticPr fontId="4"/>
  </si>
  <si>
    <t>活動項目</t>
  </si>
  <si>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</si>
  <si>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遊休農地発生防止のための保全管理</t>
    <phoneticPr fontId="4"/>
  </si>
  <si>
    <t>畦畔・法面・防風林の草刈り</t>
    <rPh sb="0" eb="2">
      <t>ケイハン</t>
    </rPh>
    <rPh sb="3" eb="5">
      <t>ノリメン</t>
    </rPh>
    <rPh sb="6" eb="9">
      <t>ボウフウリン</t>
    </rPh>
    <phoneticPr fontId="4"/>
  </si>
  <si>
    <t>鳥獣害防護柵等の保守管理</t>
    <rPh sb="0" eb="2">
      <t>チョウジュウ</t>
    </rPh>
    <rPh sb="2" eb="3">
      <t>ガイ</t>
    </rPh>
    <rPh sb="3" eb="6">
      <t>ボウゴサク</t>
    </rPh>
    <rPh sb="6" eb="7">
      <t>トウ</t>
    </rPh>
    <rPh sb="8" eb="10">
      <t>ホシュ</t>
    </rPh>
    <rPh sb="10" eb="12">
      <t>カンリ</t>
    </rPh>
    <phoneticPr fontId="4"/>
  </si>
  <si>
    <t>水路附帯施設の保守管理</t>
    <rPh sb="0" eb="2">
      <t>スイロ</t>
    </rPh>
    <rPh sb="2" eb="4">
      <t>フタイ</t>
    </rPh>
    <rPh sb="4" eb="6">
      <t>シセツ</t>
    </rPh>
    <rPh sb="7" eb="9">
      <t>ホシュ</t>
    </rPh>
    <phoneticPr fontId="4"/>
  </si>
  <si>
    <t>ため池附帯施設の保守管理</t>
    <rPh sb="2" eb="3">
      <t>イケ</t>
    </rPh>
    <rPh sb="3" eb="5">
      <t>フタイ</t>
    </rPh>
    <rPh sb="5" eb="7">
      <t>シセツ</t>
    </rPh>
    <rPh sb="8" eb="10">
      <t>ホシュ</t>
    </rPh>
    <phoneticPr fontId="4"/>
  </si>
  <si>
    <t>２．地域資源の適切な保全管理のための推進活動</t>
    <phoneticPr fontId="4"/>
  </si>
  <si>
    <t>地域資源の適切な保全管理のための推進活動</t>
    <phoneticPr fontId="4"/>
  </si>
  <si>
    <t>１．施設の軽微な補修</t>
    <phoneticPr fontId="4"/>
  </si>
  <si>
    <t>２．農村環境保全活動</t>
    <phoneticPr fontId="4"/>
  </si>
  <si>
    <t>取組</t>
  </si>
  <si>
    <t>取組番号</t>
    <rPh sb="0" eb="2">
      <t>トリクミ</t>
    </rPh>
    <rPh sb="2" eb="4">
      <t>バンゴウ</t>
    </rPh>
    <phoneticPr fontId="4"/>
  </si>
  <si>
    <t>景観形成・生活環境保全</t>
    <phoneticPr fontId="4"/>
  </si>
  <si>
    <t>景観形成計画、生活環境保全計画の策定</t>
    <rPh sb="4" eb="6">
      <t>ケイカク</t>
    </rPh>
    <phoneticPr fontId="4"/>
  </si>
  <si>
    <t>水田貯留機能増進・地下水かん養</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</si>
  <si>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</si>
  <si>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水田の地下水かん養機能向上活動、水源かん養林の保全</t>
    <rPh sb="16" eb="18">
      <t>スイゲン</t>
    </rPh>
    <rPh sb="20" eb="21">
      <t>ヨウ</t>
    </rPh>
    <rPh sb="21" eb="22">
      <t>ハヤシ</t>
    </rPh>
    <rPh sb="23" eb="25">
      <t>ホゼン</t>
    </rPh>
    <phoneticPr fontId="4"/>
  </si>
  <si>
    <t>３．多面的機能の増進を図る活動</t>
    <phoneticPr fontId="4"/>
  </si>
  <si>
    <t>多面的機能の増進を図る活動</t>
  </si>
  <si>
    <t>農村文化の伝承を通じた農村コミュニティの強化</t>
  </si>
  <si>
    <t>広域活動組織における活動支援班による活動の実施</t>
    <phoneticPr fontId="4"/>
  </si>
  <si>
    <t>水管理を通じた環境負荷低減活動の強化</t>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</si>
  <si>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</si>
  <si>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施設区分</t>
    <rPh sb="0" eb="2">
      <t>シセツ</t>
    </rPh>
    <rPh sb="2" eb="4">
      <t>クブン</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</si>
  <si>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</si>
  <si>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</si>
  <si>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</si>
  <si>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</si>
  <si>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</si>
  <si>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</si>
  <si>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</si>
  <si>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</si>
  <si>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</si>
  <si>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</si>
  <si>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</si>
  <si>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</si>
  <si>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</si>
  <si>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</si>
  <si>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様式欄外（参考）
活動に参加した延べ人数</t>
    <rPh sb="0" eb="2">
      <t>ヨウシキ</t>
    </rPh>
    <rPh sb="2" eb="4">
      <t>ランガイ</t>
    </rPh>
    <rPh sb="5" eb="7">
      <t>サンコウ</t>
    </rPh>
    <rPh sb="15" eb="16">
      <t>ノ</t>
    </rPh>
    <rPh sb="17" eb="18">
      <t>ニン</t>
    </rPh>
    <phoneticPr fontId="4"/>
  </si>
  <si>
    <t>120 給排水施設の補修</t>
    <phoneticPr fontId="4"/>
  </si>
  <si>
    <t>121 給排水施設の更新</t>
    <phoneticPr fontId="4"/>
  </si>
  <si>
    <t>122 畦畔の除去</t>
    <phoneticPr fontId="4"/>
  </si>
  <si>
    <t>123 暗渠排水の整備</t>
    <rPh sb="4" eb="8">
      <t>アンキョハイスイ</t>
    </rPh>
    <rPh sb="9" eb="11">
      <t>セイビ</t>
    </rPh>
    <phoneticPr fontId="4"/>
  </si>
  <si>
    <t xml:space="preserve">124 田んぼダムを目的とした各筆排水等の整備・補修・更新 </t>
    <rPh sb="4" eb="5">
      <t>タ</t>
    </rPh>
    <rPh sb="10" eb="12">
      <t>モクテキ</t>
    </rPh>
    <rPh sb="15" eb="20">
      <t>カクヒツハイスイトウ</t>
    </rPh>
    <phoneticPr fontId="4"/>
  </si>
  <si>
    <t>Q.チェック</t>
    <phoneticPr fontId="4"/>
  </si>
  <si>
    <t>☑</t>
    <phoneticPr fontId="4"/>
  </si>
  <si>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4"/>
  </si>
  <si>
    <t>58-3</t>
    <phoneticPr fontId="4"/>
  </si>
  <si>
    <t>58-3 水管理を通じた環境負荷低減活動の強化</t>
    <rPh sb="5" eb="8">
      <t>ミズカンリ</t>
    </rPh>
    <rPh sb="9" eb="10">
      <t>ツウ</t>
    </rPh>
    <rPh sb="12" eb="18">
      <t>カンキョウフカテイゲン</t>
    </rPh>
    <rPh sb="18" eb="20">
      <t>カツドウ</t>
    </rPh>
    <rPh sb="21" eb="23">
      <t>キョウカ</t>
    </rPh>
    <phoneticPr fontId="4"/>
  </si>
  <si>
    <t>農地維持</t>
    <rPh sb="0" eb="2">
      <t>ノウチ</t>
    </rPh>
    <rPh sb="2" eb="4">
      <t>イジ</t>
    </rPh>
    <phoneticPr fontId="37"/>
  </si>
  <si>
    <t>実践活動</t>
    <rPh sb="0" eb="2">
      <t>ジッセン</t>
    </rPh>
    <rPh sb="2" eb="4">
      <t>カツドウ</t>
    </rPh>
    <phoneticPr fontId="37"/>
  </si>
  <si>
    <t>農用地</t>
    <rPh sb="0" eb="3">
      <t>ノウヨウチ</t>
    </rPh>
    <phoneticPr fontId="37"/>
  </si>
  <si>
    <t>100 施設の適正管理のための除排雪</t>
    <rPh sb="4" eb="6">
      <t>シセツ</t>
    </rPh>
    <rPh sb="7" eb="9">
      <t>テキセイ</t>
    </rPh>
    <rPh sb="9" eb="11">
      <t>カンリ</t>
    </rPh>
    <rPh sb="15" eb="18">
      <t>ジョハイセツ</t>
    </rPh>
    <phoneticPr fontId="37"/>
  </si>
  <si>
    <t>水路</t>
    <rPh sb="0" eb="2">
      <t>スイロ</t>
    </rPh>
    <phoneticPr fontId="37"/>
  </si>
  <si>
    <t>101 施設の適正管理のための除排雪</t>
    <rPh sb="4" eb="6">
      <t>シセツ</t>
    </rPh>
    <rPh sb="7" eb="9">
      <t>テキセイ</t>
    </rPh>
    <rPh sb="9" eb="11">
      <t>カンリ</t>
    </rPh>
    <rPh sb="15" eb="18">
      <t>ジョハイセツ</t>
    </rPh>
    <phoneticPr fontId="37"/>
  </si>
  <si>
    <t>長寿命化</t>
    <rPh sb="0" eb="4">
      <t>チョウジュミョウカ</t>
    </rPh>
    <phoneticPr fontId="37"/>
  </si>
  <si>
    <t>120 給排水施設の補修</t>
    <rPh sb="4" eb="7">
      <t>キュウハイスイ</t>
    </rPh>
    <rPh sb="7" eb="9">
      <t>シセツ</t>
    </rPh>
    <rPh sb="10" eb="12">
      <t>ホシュウ</t>
    </rPh>
    <phoneticPr fontId="37"/>
  </si>
  <si>
    <t>121 給排水施設の更新</t>
    <rPh sb="10" eb="12">
      <t>コウシン</t>
    </rPh>
    <phoneticPr fontId="37"/>
  </si>
  <si>
    <t>122 畦畔の除去</t>
    <rPh sb="4" eb="6">
      <t>ケイハン</t>
    </rPh>
    <rPh sb="7" eb="9">
      <t>ジョキョ</t>
    </rPh>
    <phoneticPr fontId="37"/>
  </si>
  <si>
    <t>123 暗渠排水の整備</t>
    <rPh sb="4" eb="8">
      <t>アンキョハイスイ</t>
    </rPh>
    <rPh sb="9" eb="11">
      <t>セイビ</t>
    </rPh>
    <phoneticPr fontId="37"/>
  </si>
  <si>
    <t>124 田んぼダムを目的とした各筆排水等の整備・補修・更新</t>
    <rPh sb="4" eb="5">
      <t>タ</t>
    </rPh>
    <rPh sb="10" eb="12">
      <t>モクテキ</t>
    </rPh>
    <rPh sb="15" eb="20">
      <t>カクヒツハイスイトウ</t>
    </rPh>
    <phoneticPr fontId="37"/>
  </si>
  <si>
    <t>P列に○がついている項目のみを抽出</t>
    <rPh sb="1" eb="2">
      <t>レツ</t>
    </rPh>
    <rPh sb="10" eb="12">
      <t>コウモク</t>
    </rPh>
    <rPh sb="15" eb="17">
      <t>チュウシュツ</t>
    </rPh>
    <phoneticPr fontId="4"/>
  </si>
  <si>
    <t>施設の適正管理のための除排雪</t>
    <rPh sb="0" eb="2">
      <t>シセツ</t>
    </rPh>
    <rPh sb="3" eb="5">
      <t>テキセイ</t>
    </rPh>
    <rPh sb="5" eb="7">
      <t>カンリ</t>
    </rPh>
    <rPh sb="11" eb="14">
      <t>ジョハイセツ</t>
    </rPh>
    <phoneticPr fontId="37"/>
  </si>
  <si>
    <t>施設の適正管理のための除排雪</t>
    <rPh sb="0" eb="2">
      <t>シセツ</t>
    </rPh>
    <rPh sb="3" eb="5">
      <t>テキセイ</t>
    </rPh>
    <rPh sb="5" eb="7">
      <t>カンリ</t>
    </rPh>
    <rPh sb="11" eb="14">
      <t>ジョハイセツ</t>
    </rPh>
    <phoneticPr fontId="4"/>
  </si>
  <si>
    <t>給排水施設の補修</t>
    <rPh sb="0" eb="3">
      <t>キュウハイスイ</t>
    </rPh>
    <rPh sb="3" eb="5">
      <t>シセツ</t>
    </rPh>
    <rPh sb="6" eb="8">
      <t>ホシュウ</t>
    </rPh>
    <phoneticPr fontId="4"/>
  </si>
  <si>
    <t>給排水施設の更新</t>
    <rPh sb="0" eb="3">
      <t>キュウハイスイ</t>
    </rPh>
    <rPh sb="1" eb="3">
      <t>ハイスイ</t>
    </rPh>
    <rPh sb="3" eb="5">
      <t>シセツ</t>
    </rPh>
    <rPh sb="6" eb="8">
      <t>コウシン</t>
    </rPh>
    <phoneticPr fontId="4"/>
  </si>
  <si>
    <t>畦畔の除去</t>
    <rPh sb="0" eb="2">
      <t>ケイハン</t>
    </rPh>
    <rPh sb="3" eb="5">
      <t>ジョキョ</t>
    </rPh>
    <phoneticPr fontId="4"/>
  </si>
  <si>
    <t>暗渠排水の整備</t>
    <rPh sb="0" eb="4">
      <t>アンキョハイスイ</t>
    </rPh>
    <rPh sb="5" eb="7">
      <t>セイビ</t>
    </rPh>
    <phoneticPr fontId="4"/>
  </si>
  <si>
    <t>田んぼダムを目的とした各筆排水等の整備・補修・更新</t>
    <rPh sb="0" eb="1">
      <t>タ</t>
    </rPh>
    <rPh sb="6" eb="8">
      <t>モクテキ</t>
    </rPh>
    <rPh sb="11" eb="16">
      <t>カクヒツハイスイトウ</t>
    </rPh>
    <phoneticPr fontId="4"/>
  </si>
  <si>
    <t>-</t>
  </si>
  <si>
    <t>広域活動組織における活動支援班による活動の実施</t>
  </si>
  <si>
    <t>水管理を通じた環境負荷低減活動の強化</t>
  </si>
  <si>
    <t>広報活動・農村関係人口の拡大</t>
    <rPh sb="0" eb="2">
      <t>コウホウ</t>
    </rPh>
    <rPh sb="2" eb="4">
      <t>カツドウ</t>
    </rPh>
    <rPh sb="5" eb="7">
      <t>ノウソン</t>
    </rPh>
    <rPh sb="7" eb="9">
      <t>カンケイ</t>
    </rPh>
    <rPh sb="9" eb="11">
      <t>ジンコウ</t>
    </rPh>
    <rPh sb="12" eb="14">
      <t>カクダイ</t>
    </rPh>
    <phoneticPr fontId="4"/>
  </si>
  <si>
    <t>水路法面の補修</t>
    <rPh sb="0" eb="2">
      <t>スイロ</t>
    </rPh>
    <rPh sb="2" eb="4">
      <t>ノリメン</t>
    </rPh>
    <rPh sb="5" eb="7">
      <t>ホシュウ</t>
    </rPh>
    <phoneticPr fontId="4"/>
  </si>
  <si>
    <t>空気弁、仕切弁等の補修</t>
    <rPh sb="0" eb="2">
      <t>クウキ</t>
    </rPh>
    <rPh sb="2" eb="3">
      <t>ベン</t>
    </rPh>
    <rPh sb="4" eb="7">
      <t>シキリベン</t>
    </rPh>
    <rPh sb="7" eb="8">
      <t>トウ</t>
    </rPh>
    <rPh sb="9" eb="11">
      <t>ホシュウ</t>
    </rPh>
    <phoneticPr fontId="4"/>
  </si>
  <si>
    <t>管理施設の補修</t>
    <rPh sb="0" eb="2">
      <t>カンリ</t>
    </rPh>
    <rPh sb="2" eb="4">
      <t>シセツ</t>
    </rPh>
    <rPh sb="5" eb="7">
      <t>ホシュウ</t>
    </rPh>
    <phoneticPr fontId="4"/>
  </si>
  <si>
    <t>空気弁、仕切弁等の更新</t>
    <rPh sb="0" eb="2">
      <t>クウキ</t>
    </rPh>
    <rPh sb="2" eb="3">
      <t>ベン</t>
    </rPh>
    <rPh sb="4" eb="7">
      <t>シキリベン</t>
    </rPh>
    <rPh sb="7" eb="8">
      <t>トウ</t>
    </rPh>
    <rPh sb="9" eb="11">
      <t>コウシン</t>
    </rPh>
    <phoneticPr fontId="4"/>
  </si>
  <si>
    <t>水路蓋の設置</t>
    <rPh sb="0" eb="2">
      <t>スイロ</t>
    </rPh>
    <rPh sb="2" eb="3">
      <t>フタ</t>
    </rPh>
    <rPh sb="4" eb="6">
      <t>セッチ</t>
    </rPh>
    <phoneticPr fontId="4"/>
  </si>
  <si>
    <t>取水施設の更新</t>
    <rPh sb="0" eb="2">
      <t>シュスイ</t>
    </rPh>
    <rPh sb="2" eb="4">
      <t>シセツ</t>
    </rPh>
    <rPh sb="5" eb="7">
      <t>コウシン</t>
    </rPh>
    <phoneticPr fontId="4"/>
  </si>
  <si>
    <t>管理施設の更新</t>
    <rPh sb="0" eb="2">
      <t>カンリ</t>
    </rPh>
    <rPh sb="2" eb="4">
      <t>シセツ</t>
    </rPh>
    <rPh sb="5" eb="7">
      <t>コウシン</t>
    </rPh>
    <phoneticPr fontId="4"/>
  </si>
  <si>
    <t>給排水施設の補修・更新等（暗渠排水、給水栓、各筆排水等の補修・更新等）</t>
    <rPh sb="0" eb="1">
      <t>キュウ</t>
    </rPh>
    <rPh sb="1" eb="3">
      <t>ハイスイ</t>
    </rPh>
    <rPh sb="3" eb="5">
      <t>シセツ</t>
    </rPh>
    <rPh sb="6" eb="8">
      <t>ホシュウ</t>
    </rPh>
    <rPh sb="9" eb="11">
      <t>コウシン</t>
    </rPh>
    <rPh sb="11" eb="12">
      <t>トウ</t>
    </rPh>
    <rPh sb="13" eb="17">
      <t>アンキョハイスイ</t>
    </rPh>
    <rPh sb="18" eb="21">
      <t>キュウスイセン</t>
    </rPh>
    <rPh sb="22" eb="23">
      <t>カク</t>
    </rPh>
    <rPh sb="23" eb="24">
      <t>ヒツ</t>
    </rPh>
    <rPh sb="24" eb="26">
      <t>ハイスイ</t>
    </rPh>
    <rPh sb="26" eb="27">
      <t>トウ</t>
    </rPh>
    <rPh sb="28" eb="30">
      <t>ホシュウ</t>
    </rPh>
    <rPh sb="31" eb="33">
      <t>コウシン</t>
    </rPh>
    <rPh sb="33" eb="34">
      <t>トウ</t>
    </rPh>
    <phoneticPr fontId="4"/>
  </si>
  <si>
    <t>田んぼダムを目的とした各筆排水等の整備・補修・更新</t>
    <rPh sb="0" eb="1">
      <t>タ</t>
    </rPh>
    <rPh sb="11" eb="16">
      <t>カクヒツハイスイトウ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</si>
</sst>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m/d;@"/>
    <numFmt numFmtId="177" formatCode="#0.0&quot;時間&quot;"/>
    <numFmt numFmtId="178" formatCode="#,##0&quot;人&quot;"/>
    <numFmt numFmtId="179" formatCode="#&quot;人&quot;;;"/>
    <numFmt numFmtId="180" formatCode="0_);[Red]\(0\)"/>
    <numFmt numFmtId="181" formatCode="@&quot;人&quot;"/>
    <numFmt numFmtId="182" formatCode="m&quot;月&quot;d&quot;日&quot;;@"/>
    <numFmt numFmtId="183" formatCode="h&quot;時&quot;mm&quot;分&quot;;@"/>
    <numFmt numFmtId="184" formatCode="General&quot;時間&quot;"/>
    <numFmt numFmtId="185" formatCode="#&quot;人&quot;"/>
  </numFmts>
  <fonts count="40"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8"/>
      <color theme="1"/>
      <name val="メイリオ"/>
      <family val="3"/>
      <charset val="128"/>
    </font>
    <font>
      <sz val="10"/>
      <color theme="1"/>
      <name val="メイリオ"/>
      <family val="3"/>
      <charset val="128"/>
    </font>
    <font>
      <sz val="9"/>
      <color theme="1"/>
      <name val="メイリオ"/>
      <family val="3"/>
      <charset val="128"/>
    </font>
    <font>
      <sz val="6"/>
      <color theme="1"/>
      <name val="メイリオ"/>
      <family val="3"/>
      <charset val="128"/>
    </font>
    <font>
      <b/>
      <sz val="14"/>
      <color theme="1"/>
      <name val="メイリオ"/>
      <family val="3"/>
      <charset val="128"/>
    </font>
    <font>
      <sz val="14"/>
      <color theme="1"/>
      <name val="メイリオ"/>
      <family val="3"/>
      <charset val="128"/>
    </font>
    <font>
      <sz val="11"/>
      <color theme="1"/>
      <name val="ＭＳ Ｐゴシック"/>
      <family val="2"/>
      <charset val="128"/>
      <scheme val="minor"/>
    </font>
    <font>
      <sz val="16"/>
      <name val="ＭＳ Ｐゴシック"/>
      <family val="3"/>
      <charset val="128"/>
    </font>
    <font>
      <sz val="16"/>
      <name val="ＭＳ Ｐゴシック"/>
      <family val="3"/>
      <charset val="128"/>
      <scheme val="minor"/>
    </font>
  </fonts>
  <fills count="14">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58">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indexed="64"/>
      </right>
      <top style="thin">
        <color theme="1"/>
      </top>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theme="1"/>
      </left>
      <right style="thin">
        <color theme="1"/>
      </right>
      <top style="thin">
        <color theme="1"/>
      </top>
      <bottom style="thin">
        <color indexed="64"/>
      </bottom>
      <diagonal/>
    </border>
    <border>
      <left/>
      <right style="thin">
        <color theme="1"/>
      </right>
      <top/>
      <bottom style="thin">
        <color theme="1"/>
      </bottom>
      <diagonal/>
    </border>
    <border>
      <left style="thin">
        <color theme="1"/>
      </left>
      <right style="thin">
        <color theme="1"/>
      </right>
      <top/>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407">
    <xf numFmtId="0" fontId="0" fillId="0" borderId="0" xfId="0">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4" fillId="0" borderId="0" xfId="2" applyFont="1" applyAlignment="1">
      <alignment horizontal="left" vertical="center" indent="1"/>
    </xf>
    <xf numFmtId="0" fontId="17" fillId="0" borderId="19" xfId="2" applyFont="1" applyBorder="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1" xfId="1" applyFont="1" applyFill="1" applyBorder="1" applyAlignment="1">
      <alignment vertical="center" wrapText="1" shrinkToFit="1"/>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2" xfId="1" applyFont="1" applyBorder="1">
      <alignment vertical="center"/>
    </xf>
    <xf numFmtId="0" fontId="20" fillId="0" borderId="13" xfId="1" applyFont="1" applyBorder="1">
      <alignment vertical="center"/>
    </xf>
    <xf numFmtId="0" fontId="21" fillId="0" borderId="30" xfId="1" applyFont="1" applyBorder="1" applyAlignment="1">
      <alignment vertical="center" wrapText="1"/>
    </xf>
    <xf numFmtId="0" fontId="21" fillId="0" borderId="26" xfId="2"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5" xfId="1" applyFont="1" applyBorder="1">
      <alignment vertical="center"/>
    </xf>
    <xf numFmtId="0" fontId="21" fillId="0" borderId="36"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37" xfId="1" applyFont="1" applyBorder="1">
      <alignment vertical="center"/>
    </xf>
    <xf numFmtId="0" fontId="20" fillId="0" borderId="38" xfId="1" applyFont="1" applyBorder="1">
      <alignment vertical="center"/>
    </xf>
    <xf numFmtId="0" fontId="21" fillId="0" borderId="19" xfId="2" applyFont="1" applyBorder="1">
      <alignment vertical="center"/>
    </xf>
    <xf numFmtId="0" fontId="21" fillId="0" borderId="26" xfId="2" applyFont="1" applyBorder="1" applyAlignment="1">
      <alignment vertical="center" shrinkToFit="1"/>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0" borderId="35" xfId="1" applyFont="1" applyBorder="1" applyAlignment="1">
      <alignment vertical="center" shrinkToFit="1"/>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29" fillId="0" borderId="0" xfId="1" applyFont="1">
      <alignment vertical="center"/>
    </xf>
    <xf numFmtId="0" fontId="28" fillId="0" borderId="0" xfId="1" applyFont="1">
      <alignment vertical="center"/>
    </xf>
    <xf numFmtId="0" fontId="2" fillId="0" borderId="0" xfId="1" applyFont="1" applyAlignment="1">
      <alignment horizontal="right" vertical="center"/>
    </xf>
    <xf numFmtId="0" fontId="2" fillId="0" borderId="0" xfId="1" applyFont="1" applyAlignment="1"/>
    <xf numFmtId="0" fontId="5" fillId="0" borderId="0" xfId="1" applyFont="1" applyAlignment="1"/>
    <xf numFmtId="0" fontId="5" fillId="0" borderId="0" xfId="1" applyFont="1" applyAlignment="1">
      <alignment horizontal="left" vertical="center"/>
    </xf>
    <xf numFmtId="0" fontId="6" fillId="0" borderId="0" xfId="1" applyFont="1" applyAlignment="1">
      <alignment horizontal="center" vertical="center"/>
    </xf>
    <xf numFmtId="0" fontId="7" fillId="0" borderId="0" xfId="1" applyFont="1">
      <alignment vertical="center"/>
    </xf>
    <xf numFmtId="0" fontId="8" fillId="0" borderId="0" xfId="1" applyFont="1" applyAlignment="1">
      <alignment horizontal="center" vertical="center"/>
    </xf>
    <xf numFmtId="0" fontId="5" fillId="0" borderId="0" xfId="1" applyFont="1" applyAlignment="1">
      <alignment horizontal="center" vertical="center"/>
    </xf>
    <xf numFmtId="179" fontId="5" fillId="3" borderId="8" xfId="1" applyNumberFormat="1" applyFont="1" applyFill="1" applyBorder="1" applyAlignment="1">
      <alignment horizontal="center" vertical="center" shrinkToFit="1"/>
    </xf>
    <xf numFmtId="180" fontId="10" fillId="3" borderId="2" xfId="1" applyNumberFormat="1" applyFont="1" applyFill="1" applyBorder="1" applyAlignment="1">
      <alignment horizontal="left" vertical="center" wrapText="1" shrinkToFit="1"/>
    </xf>
    <xf numFmtId="0" fontId="5" fillId="5" borderId="0" xfId="1" applyFont="1" applyFill="1">
      <alignment vertical="center"/>
    </xf>
    <xf numFmtId="177" fontId="11" fillId="5" borderId="9" xfId="1" applyNumberFormat="1" applyFont="1" applyFill="1" applyBorder="1" applyAlignment="1">
      <alignment horizontal="center" vertical="center"/>
    </xf>
    <xf numFmtId="0" fontId="5" fillId="5" borderId="9" xfId="1" applyFont="1" applyFill="1" applyBorder="1" applyAlignment="1">
      <alignment horizontal="center" vertical="center" wrapText="1"/>
    </xf>
    <xf numFmtId="180" fontId="9" fillId="5" borderId="2" xfId="1" applyNumberFormat="1" applyFont="1" applyFill="1" applyBorder="1" applyAlignment="1">
      <alignment horizontal="left" vertical="center" wrapText="1" shrinkToFit="1"/>
    </xf>
    <xf numFmtId="176" fontId="5" fillId="0" borderId="0" xfId="1" applyNumberFormat="1" applyFont="1" applyAlignment="1">
      <alignment horizontal="center" vertical="center" wrapText="1"/>
    </xf>
    <xf numFmtId="177" fontId="5" fillId="0" borderId="0" xfId="1" applyNumberFormat="1" applyFont="1" applyAlignment="1">
      <alignment horizontal="center" vertical="center" wrapText="1"/>
    </xf>
    <xf numFmtId="181" fontId="5" fillId="0" borderId="0" xfId="1" applyNumberFormat="1" applyFont="1" applyAlignment="1">
      <alignment horizontal="center" vertical="center" wrapText="1"/>
    </xf>
    <xf numFmtId="180" fontId="5" fillId="0" borderId="0" xfId="1" applyNumberFormat="1" applyFont="1" applyAlignment="1">
      <alignment horizontal="left" vertical="center" shrinkToFit="1"/>
    </xf>
    <xf numFmtId="180" fontId="9" fillId="0" borderId="0" xfId="1" applyNumberFormat="1" applyFont="1" applyAlignment="1">
      <alignment horizontal="left" vertical="center" wrapText="1" shrinkToFit="1"/>
    </xf>
    <xf numFmtId="180" fontId="10" fillId="0" borderId="0" xfId="1" applyNumberFormat="1" applyFont="1" applyAlignment="1">
      <alignment horizontal="left" vertical="center" wrapText="1" shrinkToFit="1"/>
    </xf>
    <xf numFmtId="0" fontId="9" fillId="0" borderId="10" xfId="1" applyFont="1" applyBorder="1" applyAlignment="1">
      <alignment horizontal="center" vertical="center" shrinkToFit="1"/>
    </xf>
    <xf numFmtId="0" fontId="9" fillId="0" borderId="10" xfId="1" applyFont="1" applyBorder="1" applyAlignment="1">
      <alignment horizontal="center" vertical="center" wrapText="1"/>
    </xf>
    <xf numFmtId="179" fontId="5" fillId="0" borderId="10" xfId="1" applyNumberFormat="1" applyFont="1" applyBorder="1" applyAlignment="1">
      <alignment horizontal="center" vertical="center" wrapText="1"/>
    </xf>
    <xf numFmtId="180" fontId="5" fillId="0" borderId="0" xfId="1" applyNumberFormat="1" applyFont="1" applyAlignment="1">
      <alignment horizontal="center" vertical="center" wrapText="1"/>
    </xf>
    <xf numFmtId="180" fontId="5" fillId="0" borderId="0" xfId="1" applyNumberFormat="1" applyFont="1" applyAlignment="1">
      <alignment horizontal="right" vertical="center" wrapText="1"/>
    </xf>
    <xf numFmtId="182" fontId="5" fillId="0" borderId="0" xfId="1" applyNumberFormat="1" applyFont="1" applyAlignment="1">
      <alignment vertical="center" wrapText="1"/>
    </xf>
    <xf numFmtId="0" fontId="17" fillId="0" borderId="16" xfId="2" applyFont="1" applyBorder="1">
      <alignment vertical="center"/>
    </xf>
    <xf numFmtId="0" fontId="23" fillId="2" borderId="14" xfId="1" applyFont="1" applyFill="1" applyBorder="1">
      <alignment vertical="center"/>
    </xf>
    <xf numFmtId="0" fontId="20" fillId="2" borderId="30" xfId="1" applyFont="1" applyFill="1" applyBorder="1">
      <alignment vertical="center"/>
    </xf>
    <xf numFmtId="0" fontId="20" fillId="2" borderId="20" xfId="1" applyFont="1" applyFill="1" applyBorder="1">
      <alignment vertical="center"/>
    </xf>
    <xf numFmtId="0" fontId="25" fillId="0" borderId="34" xfId="1" applyFont="1" applyBorder="1" applyAlignment="1">
      <alignment vertical="center" wrapText="1"/>
    </xf>
    <xf numFmtId="0" fontId="20" fillId="0" borderId="25" xfId="1" applyFont="1" applyBorder="1" applyAlignment="1">
      <alignment horizontal="left" vertical="center" indent="2"/>
    </xf>
    <xf numFmtId="0" fontId="20" fillId="0" borderId="0" xfId="1" applyFont="1" applyAlignment="1">
      <alignment horizontal="left" vertical="center" indent="2"/>
    </xf>
    <xf numFmtId="0" fontId="20" fillId="0" borderId="21" xfId="1" applyFont="1" applyBorder="1" applyAlignment="1">
      <alignment horizontal="left" vertical="center" indent="2"/>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0" borderId="0" xfId="1" applyFont="1" applyAlignment="1">
      <alignment horizontal="center" vertical="center"/>
    </xf>
    <xf numFmtId="0" fontId="20" fillId="0" borderId="0" xfId="1" applyFont="1" applyAlignment="1">
      <alignment vertical="center" shrinkToFit="1"/>
    </xf>
    <xf numFmtId="0" fontId="20" fillId="0" borderId="26" xfId="2" applyFont="1" applyBorder="1">
      <alignment vertical="center"/>
    </xf>
    <xf numFmtId="183" fontId="5" fillId="0" borderId="0" xfId="1" applyNumberFormat="1" applyFont="1" applyAlignment="1">
      <alignment horizontal="center" vertical="center" wrapText="1"/>
    </xf>
    <xf numFmtId="0" fontId="5" fillId="0" borderId="0" xfId="1" applyFont="1" applyAlignment="1">
      <alignment vertical="center" wrapText="1"/>
    </xf>
    <xf numFmtId="0" fontId="6" fillId="2" borderId="0" xfId="1" applyFont="1" applyFill="1" applyAlignment="1" applyProtection="1">
      <alignment horizontal="right" vertical="center"/>
      <protection locked="0"/>
    </xf>
    <xf numFmtId="0" fontId="5" fillId="11" borderId="1" xfId="1" applyFont="1" applyFill="1" applyBorder="1" applyAlignment="1">
      <alignment horizontal="right" vertical="center"/>
    </xf>
    <xf numFmtId="176" fontId="5" fillId="2" borderId="11" xfId="1" applyNumberFormat="1" applyFont="1" applyFill="1" applyBorder="1" applyAlignment="1" applyProtection="1">
      <alignment horizontal="center" vertical="center" wrapText="1"/>
      <protection locked="0"/>
    </xf>
    <xf numFmtId="184" fontId="5" fillId="2" borderId="47" xfId="1" applyNumberFormat="1" applyFont="1" applyFill="1" applyBorder="1" applyAlignment="1" applyProtection="1">
      <alignment horizontal="center" vertical="center" shrinkToFit="1"/>
      <protection locked="0"/>
    </xf>
    <xf numFmtId="185" fontId="5" fillId="2" borderId="48" xfId="1" applyNumberFormat="1" applyFont="1" applyFill="1" applyBorder="1" applyAlignment="1" applyProtection="1">
      <alignment horizontal="center" vertical="center" shrinkToFit="1"/>
      <protection locked="0"/>
    </xf>
    <xf numFmtId="0" fontId="5" fillId="2" borderId="9" xfId="1" applyFont="1" applyFill="1" applyBorder="1" applyAlignment="1" applyProtection="1">
      <alignment horizontal="center" vertical="center" wrapText="1"/>
      <protection locked="0"/>
    </xf>
    <xf numFmtId="0" fontId="7" fillId="2" borderId="6" xfId="1" applyFont="1" applyFill="1" applyBorder="1" applyAlignment="1" applyProtection="1">
      <alignment vertical="center" wrapText="1"/>
      <protection locked="0"/>
    </xf>
    <xf numFmtId="0" fontId="5" fillId="0" borderId="10" xfId="1" applyFont="1" applyBorder="1" applyAlignment="1" applyProtection="1">
      <alignment horizontal="center" vertical="center"/>
      <protection locked="0"/>
    </xf>
    <xf numFmtId="176" fontId="5" fillId="5" borderId="5" xfId="1" applyNumberFormat="1" applyFont="1" applyFill="1" applyBorder="1" applyAlignment="1">
      <alignment horizontal="center" vertical="center" wrapText="1"/>
    </xf>
    <xf numFmtId="176" fontId="5" fillId="5" borderId="49" xfId="1" applyNumberFormat="1" applyFont="1" applyFill="1" applyBorder="1" applyAlignment="1">
      <alignment horizontal="center" vertical="center" wrapText="1"/>
    </xf>
    <xf numFmtId="0" fontId="5" fillId="5" borderId="44" xfId="1" applyFont="1" applyFill="1" applyBorder="1">
      <alignment vertical="center"/>
    </xf>
    <xf numFmtId="0" fontId="7" fillId="5" borderId="3" xfId="1" applyFont="1" applyFill="1" applyBorder="1" applyAlignment="1">
      <alignment vertical="center" wrapText="1"/>
    </xf>
    <xf numFmtId="0" fontId="5" fillId="5" borderId="10" xfId="1" applyFont="1" applyFill="1" applyBorder="1" applyAlignment="1">
      <alignment horizontal="center" vertical="center"/>
    </xf>
    <xf numFmtId="178" fontId="28" fillId="3" borderId="10" xfId="1" applyNumberFormat="1" applyFont="1" applyFill="1" applyBorder="1" applyAlignment="1">
      <alignment horizontal="center" vertical="center" wrapText="1"/>
    </xf>
    <xf numFmtId="179" fontId="28" fillId="3" borderId="10" xfId="1" applyNumberFormat="1" applyFont="1" applyFill="1" applyBorder="1" applyAlignment="1">
      <alignment horizontal="center" vertical="center" wrapText="1"/>
    </xf>
    <xf numFmtId="180" fontId="28" fillId="0" borderId="0" xfId="1" applyNumberFormat="1" applyFont="1" applyAlignment="1">
      <alignment horizontal="center" vertical="center" wrapText="1"/>
    </xf>
    <xf numFmtId="0" fontId="20" fillId="7" borderId="0" xfId="1" applyFont="1" applyFill="1" applyAlignment="1">
      <alignment horizontal="center" vertical="center"/>
    </xf>
    <xf numFmtId="0" fontId="20" fillId="9" borderId="0" xfId="1" applyFont="1" applyFill="1" applyAlignment="1">
      <alignment vertical="center" wrapText="1"/>
    </xf>
    <xf numFmtId="0" fontId="20" fillId="0" borderId="32" xfId="1" applyFont="1" applyBorder="1" applyAlignment="1">
      <alignment vertical="center" shrinkToFit="1"/>
    </xf>
    <xf numFmtId="0" fontId="20" fillId="0" borderId="22" xfId="1" applyFont="1" applyBorder="1" applyAlignment="1">
      <alignment vertical="center" shrinkToFit="1"/>
    </xf>
    <xf numFmtId="0" fontId="20" fillId="0" borderId="33" xfId="1" applyFont="1" applyBorder="1">
      <alignment vertical="center"/>
    </xf>
    <xf numFmtId="0" fontId="20" fillId="0" borderId="10" xfId="1" applyFont="1" applyBorder="1">
      <alignment vertical="center"/>
    </xf>
    <xf numFmtId="0" fontId="21" fillId="0" borderId="39" xfId="2" applyFont="1" applyBorder="1">
      <alignment vertical="center"/>
    </xf>
    <xf numFmtId="0" fontId="20" fillId="0" borderId="26" xfId="1" applyFont="1" applyBorder="1" applyAlignment="1">
      <alignment vertical="center" shrinkToFit="1"/>
    </xf>
    <xf numFmtId="0" fontId="20" fillId="0" borderId="50" xfId="1" applyFont="1" applyBorder="1">
      <alignment vertical="center"/>
    </xf>
    <xf numFmtId="0" fontId="25" fillId="0" borderId="51" xfId="1" applyFont="1" applyBorder="1" applyAlignment="1">
      <alignment vertical="center" wrapText="1"/>
    </xf>
    <xf numFmtId="0" fontId="28" fillId="0" borderId="0" xfId="2" applyFont="1">
      <alignment vertical="center"/>
    </xf>
    <xf numFmtId="0" fontId="20" fillId="9" borderId="13" xfId="1" applyFont="1" applyFill="1" applyBorder="1">
      <alignment vertical="center"/>
    </xf>
    <xf numFmtId="0" fontId="20" fillId="9" borderId="10" xfId="1" applyFont="1" applyFill="1" applyBorder="1">
      <alignment vertical="center"/>
    </xf>
    <xf numFmtId="0" fontId="20" fillId="0" borderId="11" xfId="1" applyFont="1" applyBorder="1">
      <alignment vertical="center"/>
    </xf>
    <xf numFmtId="0" fontId="20" fillId="0" borderId="0" xfId="1" applyFont="1" applyAlignment="1">
      <alignment horizontal="center" vertical="center" shrinkToFit="1"/>
    </xf>
    <xf numFmtId="0" fontId="21" fillId="0" borderId="39" xfId="2" applyFont="1" applyBorder="1" applyAlignment="1">
      <alignment horizontal="right" vertical="center"/>
    </xf>
    <xf numFmtId="0" fontId="21" fillId="0" borderId="50" xfId="2" applyFont="1" applyBorder="1">
      <alignment vertical="center"/>
    </xf>
    <xf numFmtId="0" fontId="21" fillId="0" borderId="10" xfId="2" applyFont="1" applyBorder="1" applyAlignment="1">
      <alignment horizontal="right" vertical="center"/>
    </xf>
    <xf numFmtId="0" fontId="32" fillId="0" borderId="0" xfId="2" applyFont="1">
      <alignment vertical="center"/>
    </xf>
    <xf numFmtId="0" fontId="32" fillId="0" borderId="10" xfId="2" applyFont="1" applyBorder="1" applyAlignment="1">
      <alignment vertical="center" wrapText="1"/>
    </xf>
    <xf numFmtId="0" fontId="28" fillId="6" borderId="10" xfId="2" applyFont="1" applyFill="1" applyBorder="1" applyAlignment="1">
      <alignment horizontal="center" vertical="center" wrapText="1"/>
    </xf>
    <xf numFmtId="0" fontId="36" fillId="0" borderId="0" xfId="2" applyFont="1" applyAlignment="1">
      <alignment horizontal="left" vertical="center"/>
    </xf>
    <xf numFmtId="0" fontId="28" fillId="0" borderId="10" xfId="2" applyFont="1" applyBorder="1" applyAlignment="1">
      <alignment vertical="center" wrapText="1"/>
    </xf>
    <xf numFmtId="0" fontId="32" fillId="6" borderId="10" xfId="2" applyFont="1" applyFill="1" applyBorder="1" applyAlignment="1">
      <alignment horizontal="center" vertical="center"/>
    </xf>
    <xf numFmtId="0" fontId="32" fillId="0" borderId="0" xfId="2" applyFont="1" applyAlignment="1">
      <alignment vertical="center" wrapText="1"/>
    </xf>
    <xf numFmtId="0" fontId="32" fillId="0" borderId="0" xfId="2" applyFont="1" applyAlignment="1">
      <alignment horizontal="center" vertical="center"/>
    </xf>
    <xf numFmtId="0" fontId="29" fillId="0" borderId="0" xfId="2" applyFont="1">
      <alignment vertical="center"/>
    </xf>
    <xf numFmtId="0" fontId="28" fillId="6" borderId="10" xfId="2" applyFont="1" applyFill="1" applyBorder="1" applyAlignment="1">
      <alignment horizontal="center" vertical="center"/>
    </xf>
    <xf numFmtId="0" fontId="28" fillId="0" borderId="10" xfId="2" applyFont="1" applyBorder="1" applyAlignment="1">
      <alignment vertical="top" shrinkToFit="1"/>
    </xf>
    <xf numFmtId="0" fontId="28" fillId="0" borderId="13" xfId="2" applyFont="1" applyBorder="1" applyAlignment="1">
      <alignment vertical="center" wrapText="1"/>
    </xf>
    <xf numFmtId="0" fontId="28" fillId="0" borderId="17" xfId="2" applyFont="1" applyBorder="1" applyAlignment="1">
      <alignment horizontal="left" vertical="center" wrapText="1"/>
    </xf>
    <xf numFmtId="0" fontId="28" fillId="0" borderId="0" xfId="2" applyFont="1" applyAlignment="1">
      <alignment horizontal="left" vertical="center" indent="1"/>
    </xf>
    <xf numFmtId="0" fontId="28" fillId="0" borderId="0" xfId="2" applyFont="1" applyAlignment="1">
      <alignment vertical="center" wrapText="1"/>
    </xf>
    <xf numFmtId="0" fontId="28" fillId="0" borderId="0" xfId="2" applyFont="1" applyAlignment="1">
      <alignment horizontal="center" vertical="center"/>
    </xf>
    <xf numFmtId="0" fontId="28" fillId="0" borderId="10" xfId="2" applyFont="1" applyBorder="1" applyAlignment="1">
      <alignment vertical="center" shrinkToFit="1"/>
    </xf>
    <xf numFmtId="0" fontId="28" fillId="0" borderId="13" xfId="2" applyFont="1" applyBorder="1" applyAlignment="1">
      <alignment vertical="top" wrapText="1" shrinkToFit="1"/>
    </xf>
    <xf numFmtId="0" fontId="28" fillId="0" borderId="10" xfId="2" applyFont="1" applyBorder="1" applyAlignment="1">
      <alignment horizontal="left" vertical="center" wrapText="1"/>
    </xf>
    <xf numFmtId="0" fontId="28" fillId="0" borderId="12" xfId="2" applyFont="1" applyBorder="1" applyAlignment="1">
      <alignment horizontal="left" vertical="center" wrapText="1"/>
    </xf>
    <xf numFmtId="0" fontId="32" fillId="0" borderId="0" xfId="2" applyFont="1" applyAlignment="1">
      <alignment horizontal="left" vertical="center" wrapText="1"/>
    </xf>
    <xf numFmtId="0" fontId="28" fillId="0" borderId="17" xfId="2" applyFont="1" applyBorder="1" applyAlignment="1">
      <alignment vertical="center" wrapText="1"/>
    </xf>
    <xf numFmtId="0" fontId="32" fillId="0" borderId="13" xfId="2" applyFont="1" applyBorder="1" applyAlignment="1">
      <alignment horizontal="left" vertical="top" wrapText="1"/>
    </xf>
    <xf numFmtId="0" fontId="32" fillId="0" borderId="0" xfId="2" applyFont="1" applyAlignment="1">
      <alignment horizontal="left" vertical="center" indent="1"/>
    </xf>
    <xf numFmtId="49" fontId="20" fillId="6" borderId="10" xfId="1" applyNumberFormat="1" applyFont="1" applyFill="1" applyBorder="1" applyAlignment="1">
      <alignment horizontal="center" vertical="center"/>
    </xf>
    <xf numFmtId="0" fontId="26" fillId="0" borderId="25" xfId="1" applyFont="1" applyBorder="1">
      <alignment vertical="center"/>
    </xf>
    <xf numFmtId="0" fontId="26" fillId="0" borderId="0" xfId="1" applyFont="1">
      <alignment vertical="center"/>
    </xf>
    <xf numFmtId="0" fontId="26" fillId="0" borderId="21" xfId="1" applyFont="1" applyBorder="1">
      <alignment vertical="center"/>
    </xf>
    <xf numFmtId="0" fontId="20" fillId="0" borderId="25" xfId="1" applyFont="1" applyBorder="1" applyAlignment="1">
      <alignment horizontal="left" vertical="center" indent="1"/>
    </xf>
    <xf numFmtId="0" fontId="20" fillId="0" borderId="0" xfId="1" applyFont="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Alignment="1">
      <alignment horizontal="left" vertical="center" indent="2"/>
    </xf>
    <xf numFmtId="0" fontId="26" fillId="0" borderId="21" xfId="1" applyFont="1" applyBorder="1" applyAlignment="1">
      <alignment horizontal="left" vertical="center" indent="2"/>
    </xf>
    <xf numFmtId="0" fontId="20" fillId="0" borderId="25" xfId="1" applyFont="1" applyBorder="1">
      <alignment vertical="center"/>
    </xf>
    <xf numFmtId="0" fontId="20" fillId="0" borderId="0" xfId="1" applyFont="1">
      <alignment vertical="center"/>
    </xf>
    <xf numFmtId="0" fontId="20" fillId="0" borderId="21" xfId="1" applyFont="1" applyBorder="1">
      <alignment vertical="center"/>
    </xf>
    <xf numFmtId="0" fontId="20" fillId="0" borderId="19" xfId="1" applyFont="1" applyBorder="1">
      <alignment vertical="center"/>
    </xf>
    <xf numFmtId="0" fontId="20" fillId="0" borderId="54" xfId="1" applyFont="1" applyBorder="1" applyAlignment="1">
      <alignment vertical="center" shrinkToFit="1"/>
    </xf>
    <xf numFmtId="0" fontId="20" fillId="0" borderId="19" xfId="1" applyFont="1" applyBorder="1" applyAlignment="1">
      <alignment vertical="center" shrinkToFit="1"/>
    </xf>
    <xf numFmtId="0" fontId="20" fillId="0" borderId="40" xfId="1" applyFont="1" applyBorder="1">
      <alignment vertical="center"/>
    </xf>
    <xf numFmtId="0" fontId="20" fillId="0" borderId="16" xfId="1" applyFont="1" applyBorder="1">
      <alignment vertical="center"/>
    </xf>
    <xf numFmtId="0" fontId="20" fillId="0" borderId="45" xfId="1" applyFont="1" applyBorder="1">
      <alignment vertical="center"/>
    </xf>
    <xf numFmtId="0" fontId="21" fillId="0" borderId="35" xfId="2" applyFont="1" applyBorder="1" applyAlignment="1">
      <alignment vertical="center" shrinkToFit="1"/>
    </xf>
    <xf numFmtId="0" fontId="5" fillId="0" borderId="0" xfId="1" applyFont="1" applyAlignment="1">
      <alignment horizontal="center" vertical="center" wrapText="1"/>
    </xf>
    <xf numFmtId="0" fontId="5" fillId="0" borderId="0" xfId="1" applyFont="1">
      <alignment vertical="center"/>
    </xf>
    <xf numFmtId="182" fontId="5" fillId="0" borderId="0" xfId="1" applyNumberFormat="1" applyFont="1" applyAlignment="1">
      <alignment horizontal="center" vertical="center" wrapText="1"/>
    </xf>
    <xf numFmtId="0" fontId="21" fillId="9" borderId="33" xfId="2" applyFont="1" applyFill="1" applyBorder="1" applyAlignment="1">
      <alignment horizontal="center" vertical="center"/>
    </xf>
    <xf numFmtId="0" fontId="28" fillId="0" borderId="11" xfId="2" applyFont="1" applyBorder="1" applyAlignment="1">
      <alignment horizontal="center" vertical="center" wrapText="1"/>
    </xf>
    <xf numFmtId="0" fontId="28" fillId="0" borderId="10" xfId="2" applyFont="1" applyBorder="1" applyAlignment="1">
      <alignment horizontal="left" vertical="top" wrapText="1"/>
    </xf>
    <xf numFmtId="0" fontId="28" fillId="0" borderId="13" xfId="2" applyFont="1" applyBorder="1" applyAlignment="1">
      <alignment vertical="top" wrapText="1"/>
    </xf>
    <xf numFmtId="0" fontId="28" fillId="0" borderId="13" xfId="2" applyFont="1" applyBorder="1" applyAlignment="1">
      <alignment horizontal="left" vertical="top" wrapText="1"/>
    </xf>
    <xf numFmtId="0" fontId="28" fillId="0" borderId="10" xfId="2" applyFont="1" applyBorder="1" applyAlignment="1">
      <alignment horizontal="center" vertical="center"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15" fillId="6" borderId="25" xfId="2" applyFont="1" applyFill="1" applyBorder="1" applyAlignment="1">
      <alignment horizontal="center" vertical="center"/>
    </xf>
    <xf numFmtId="0" fontId="15" fillId="0" borderId="16" xfId="2" applyFont="1" applyBorder="1" applyAlignment="1">
      <alignment horizontal="left" vertical="center"/>
    </xf>
    <xf numFmtId="0" fontId="15" fillId="0" borderId="17" xfId="2" applyFont="1" applyBorder="1" applyAlignment="1">
      <alignment vertical="center" wrapText="1"/>
    </xf>
    <xf numFmtId="0" fontId="17" fillId="0" borderId="10" xfId="2" applyFont="1" applyBorder="1" applyAlignment="1">
      <alignment horizontal="center" vertical="center"/>
    </xf>
    <xf numFmtId="0" fontId="15" fillId="0" borderId="10" xfId="2" applyFont="1" applyBorder="1" applyAlignment="1">
      <alignment horizontal="center" vertical="center" wrapText="1"/>
    </xf>
    <xf numFmtId="0" fontId="20" fillId="2" borderId="33" xfId="1" applyFont="1" applyFill="1" applyBorder="1" applyAlignment="1" applyProtection="1">
      <alignment vertical="center" shrinkToFit="1"/>
      <protection locked="0"/>
    </xf>
    <xf numFmtId="0" fontId="20" fillId="2" borderId="26" xfId="1" applyFont="1" applyFill="1" applyBorder="1" applyAlignment="1" applyProtection="1">
      <alignment vertical="center" shrinkToFit="1"/>
      <protection locked="0"/>
    </xf>
    <xf numFmtId="0" fontId="20" fillId="2" borderId="50" xfId="1" applyFont="1" applyFill="1" applyBorder="1" applyAlignment="1" applyProtection="1">
      <alignment vertical="center" shrinkToFit="1"/>
      <protection locked="0"/>
    </xf>
    <xf numFmtId="0" fontId="20" fillId="2" borderId="19" xfId="1" applyFont="1" applyFill="1" applyBorder="1" applyAlignment="1" applyProtection="1">
      <alignment vertical="center" shrinkToFit="1"/>
      <protection locked="0"/>
    </xf>
    <xf numFmtId="0" fontId="20" fillId="2" borderId="21" xfId="1" applyFont="1" applyFill="1" applyBorder="1" applyAlignment="1" applyProtection="1">
      <alignment vertical="center" shrinkToFit="1"/>
      <protection locked="0"/>
    </xf>
    <xf numFmtId="0" fontId="20" fillId="12" borderId="24" xfId="1" applyFont="1" applyFill="1" applyBorder="1" applyProtection="1">
      <alignment vertical="center"/>
      <protection locked="0"/>
    </xf>
    <xf numFmtId="0" fontId="20" fillId="2" borderId="38" xfId="1" applyFont="1" applyFill="1" applyBorder="1" applyAlignment="1" applyProtection="1">
      <alignment vertical="center" shrinkToFit="1"/>
      <protection locked="0"/>
    </xf>
    <xf numFmtId="0" fontId="20" fillId="2" borderId="55" xfId="1" applyFont="1" applyFill="1" applyBorder="1" applyAlignment="1" applyProtection="1">
      <alignment vertical="center" shrinkToFit="1"/>
      <protection locked="0"/>
    </xf>
    <xf numFmtId="0" fontId="20" fillId="2" borderId="24" xfId="1" applyFont="1" applyFill="1" applyBorder="1" applyAlignment="1" applyProtection="1">
      <alignment vertical="center" shrinkToFit="1"/>
      <protection locked="0"/>
    </xf>
    <xf numFmtId="0" fontId="20" fillId="2" borderId="38" xfId="1" applyFont="1" applyFill="1" applyBorder="1" applyProtection="1">
      <alignment vertical="center"/>
      <protection locked="0"/>
    </xf>
    <xf numFmtId="49" fontId="20" fillId="13" borderId="26" xfId="1" applyNumberFormat="1" applyFont="1" applyFill="1" applyBorder="1" applyAlignment="1" applyProtection="1">
      <alignment horizontal="right" vertical="center"/>
      <protection locked="0"/>
    </xf>
    <xf numFmtId="17" fontId="21" fillId="0" borderId="26" xfId="2" applyNumberFormat="1" applyFont="1" applyBorder="1" applyAlignment="1">
      <alignment vertical="center" shrinkToFit="1"/>
    </xf>
    <xf numFmtId="49" fontId="20" fillId="13" borderId="0" xfId="1" applyNumberFormat="1" applyFont="1" applyFill="1" applyAlignment="1" applyProtection="1">
      <alignment horizontal="right" vertical="center"/>
      <protection locked="0"/>
    </xf>
    <xf numFmtId="0" fontId="20" fillId="2" borderId="52" xfId="1" applyFont="1" applyFill="1" applyBorder="1" applyProtection="1">
      <alignment vertical="center"/>
      <protection locked="0"/>
    </xf>
    <xf numFmtId="0" fontId="20" fillId="2" borderId="41" xfId="1" applyFont="1" applyFill="1" applyBorder="1" applyProtection="1">
      <alignment vertical="center"/>
      <protection locked="0"/>
    </xf>
    <xf numFmtId="0" fontId="20" fillId="2" borderId="37" xfId="1" applyFont="1" applyFill="1" applyBorder="1">
      <alignment vertical="center"/>
    </xf>
    <xf numFmtId="0" fontId="20" fillId="2" borderId="56" xfId="1" applyFont="1" applyFill="1" applyBorder="1" applyProtection="1">
      <alignment vertical="center"/>
      <protection locked="0"/>
    </xf>
    <xf numFmtId="0" fontId="20" fillId="2" borderId="57" xfId="1" applyFont="1" applyFill="1" applyBorder="1" applyProtection="1">
      <alignment vertical="center"/>
      <protection locked="0"/>
    </xf>
    <xf numFmtId="0" fontId="20" fillId="2" borderId="53" xfId="1" applyFont="1" applyFill="1" applyBorder="1" applyProtection="1">
      <alignment vertical="center"/>
      <protection locked="0"/>
    </xf>
    <xf numFmtId="0" fontId="20" fillId="2" borderId="42" xfId="1" applyFont="1" applyFill="1" applyBorder="1" applyProtection="1">
      <alignment vertical="center"/>
      <protection locked="0"/>
    </xf>
    <xf numFmtId="0" fontId="5" fillId="0" borderId="10" xfId="2" applyFont="1" applyBorder="1" applyAlignment="1">
      <alignment vertical="top" wrapText="1"/>
    </xf>
    <xf numFmtId="0" fontId="5" fillId="6" borderId="10" xfId="2" applyFont="1" applyFill="1" applyBorder="1" applyAlignment="1">
      <alignment horizontal="center" vertical="center"/>
    </xf>
    <xf numFmtId="0" fontId="5" fillId="0" borderId="0" xfId="2" applyFont="1">
      <alignment vertical="center"/>
    </xf>
    <xf numFmtId="0" fontId="5" fillId="0" borderId="20" xfId="2" applyFont="1" applyBorder="1" applyAlignment="1">
      <alignment vertical="center" wrapText="1"/>
    </xf>
    <xf numFmtId="0" fontId="5" fillId="0" borderId="12" xfId="2" applyFont="1" applyBorder="1" applyAlignment="1">
      <alignment vertical="center" wrapText="1"/>
    </xf>
    <xf numFmtId="0" fontId="28" fillId="0" borderId="0" xfId="2" applyFont="1" applyAlignment="1">
      <alignment horizontal="center" vertical="top" wrapText="1"/>
    </xf>
    <xf numFmtId="0" fontId="38" fillId="0" borderId="10" xfId="2" applyFont="1" applyBorder="1" applyAlignment="1">
      <alignment horizontal="left" vertical="top" wrapText="1"/>
    </xf>
    <xf numFmtId="0" fontId="38" fillId="6" borderId="11" xfId="2" applyFont="1" applyFill="1" applyBorder="1" applyAlignment="1">
      <alignment horizontal="center" vertical="center"/>
    </xf>
    <xf numFmtId="0" fontId="39" fillId="0" borderId="10" xfId="2" applyFont="1" applyBorder="1" applyAlignment="1">
      <alignment vertical="center" wrapText="1"/>
    </xf>
    <xf numFmtId="0" fontId="15" fillId="6" borderId="10" xfId="2" quotePrefix="1" applyFont="1" applyFill="1" applyBorder="1" applyAlignment="1">
      <alignment horizontal="center" vertical="center" wrapText="1"/>
    </xf>
    <xf numFmtId="0" fontId="39" fillId="0" borderId="22" xfId="2" applyFont="1" applyBorder="1">
      <alignment vertical="center"/>
    </xf>
    <xf numFmtId="0" fontId="39" fillId="0" borderId="26" xfId="2" applyFont="1" applyBorder="1">
      <alignment vertical="center"/>
    </xf>
    <xf numFmtId="0" fontId="39" fillId="0" borderId="15" xfId="2" applyFont="1" applyBorder="1">
      <alignment vertical="center"/>
    </xf>
    <xf numFmtId="0" fontId="39" fillId="0" borderId="24" xfId="2" applyFont="1" applyBorder="1">
      <alignment vertical="center"/>
    </xf>
    <xf numFmtId="0" fontId="39" fillId="0" borderId="19" xfId="2" applyFont="1" applyBorder="1">
      <alignment vertical="center"/>
    </xf>
    <xf numFmtId="0" fontId="38" fillId="6" borderId="13" xfId="2" applyFont="1" applyFill="1" applyBorder="1" applyAlignment="1">
      <alignment horizontal="center" vertical="center"/>
    </xf>
    <xf numFmtId="0" fontId="38" fillId="0" borderId="22" xfId="2" applyFont="1" applyBorder="1" applyAlignment="1">
      <alignment vertical="center" wrapText="1"/>
    </xf>
    <xf numFmtId="0" fontId="38" fillId="6" borderId="16" xfId="2" applyFont="1" applyFill="1" applyBorder="1" applyAlignment="1">
      <alignment horizontal="center" vertical="center"/>
    </xf>
    <xf numFmtId="0" fontId="38" fillId="0" borderId="19" xfId="2" applyFont="1" applyBorder="1" applyAlignment="1">
      <alignment vertical="center" wrapText="1"/>
    </xf>
    <xf numFmtId="0" fontId="38" fillId="0" borderId="26" xfId="2" applyFont="1" applyBorder="1" applyAlignment="1">
      <alignment vertical="center" wrapText="1"/>
    </xf>
    <xf numFmtId="0" fontId="38" fillId="6" borderId="17" xfId="2" applyFont="1" applyFill="1" applyBorder="1" applyAlignment="1">
      <alignment horizontal="center" vertical="center"/>
    </xf>
    <xf numFmtId="0" fontId="38" fillId="0" borderId="24" xfId="2" applyFont="1" applyBorder="1" applyAlignment="1">
      <alignment vertical="center" wrapText="1"/>
    </xf>
    <xf numFmtId="182" fontId="5" fillId="0" borderId="0" xfId="1" applyNumberFormat="1" applyFont="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0" fontId="34" fillId="0" borderId="10" xfId="1" applyFont="1" applyBorder="1" applyAlignment="1">
      <alignment horizontal="center" vertical="center" wrapText="1"/>
    </xf>
    <xf numFmtId="176" fontId="9" fillId="0" borderId="0" xfId="1" applyNumberFormat="1" applyFont="1" applyAlignment="1">
      <alignment horizontal="left" vertical="center" wrapText="1"/>
    </xf>
    <xf numFmtId="176" fontId="9" fillId="0" borderId="21" xfId="1" applyNumberFormat="1" applyFont="1" applyBorder="1" applyAlignment="1">
      <alignment horizontal="left" vertical="center" wrapText="1"/>
    </xf>
    <xf numFmtId="183" fontId="32" fillId="0" borderId="0" xfId="1" applyNumberFormat="1" applyFont="1" applyAlignment="1">
      <alignment vertical="center" wrapText="1"/>
    </xf>
    <xf numFmtId="0" fontId="33" fillId="0" borderId="10" xfId="1" applyFont="1" applyBorder="1" applyAlignment="1">
      <alignment horizontal="center" vertical="center" wrapText="1"/>
    </xf>
    <xf numFmtId="0" fontId="32" fillId="4" borderId="3" xfId="1" applyFont="1" applyFill="1" applyBorder="1" applyAlignment="1">
      <alignment horizontal="center" vertical="center" wrapText="1"/>
    </xf>
    <xf numFmtId="0" fontId="32" fillId="4" borderId="5" xfId="1" applyFont="1" applyFill="1" applyBorder="1" applyAlignment="1">
      <alignment horizontal="center" vertical="center" wrapText="1"/>
    </xf>
    <xf numFmtId="0" fontId="32" fillId="4" borderId="9" xfId="1" applyFont="1" applyFill="1" applyBorder="1" applyAlignment="1">
      <alignment horizontal="center" vertical="center" shrinkToFit="1"/>
    </xf>
    <xf numFmtId="0" fontId="32" fillId="4" borderId="8" xfId="1" applyFont="1" applyFill="1" applyBorder="1" applyAlignment="1">
      <alignment horizontal="center" vertical="center" shrinkToFit="1"/>
    </xf>
    <xf numFmtId="0" fontId="32" fillId="4" borderId="44" xfId="1" applyFont="1" applyFill="1" applyBorder="1" applyAlignment="1">
      <alignment horizontal="center" vertical="center"/>
    </xf>
    <xf numFmtId="0" fontId="32" fillId="4" borderId="2" xfId="1" applyFont="1" applyFill="1" applyBorder="1" applyAlignment="1">
      <alignment horizontal="center" vertical="center" wrapText="1"/>
    </xf>
    <xf numFmtId="0" fontId="32" fillId="4" borderId="2" xfId="1" applyFont="1" applyFill="1" applyBorder="1" applyAlignment="1">
      <alignment horizontal="center" vertical="center"/>
    </xf>
    <xf numFmtId="0" fontId="32" fillId="4" borderId="9" xfId="1" applyFont="1" applyFill="1" applyBorder="1" applyAlignment="1">
      <alignment horizontal="center" vertical="center"/>
    </xf>
    <xf numFmtId="0" fontId="32" fillId="4" borderId="8" xfId="1" applyFont="1" applyFill="1" applyBorder="1" applyAlignment="1">
      <alignment horizontal="center" vertical="center"/>
    </xf>
    <xf numFmtId="0" fontId="32" fillId="4" borderId="9" xfId="1" applyFont="1" applyFill="1" applyBorder="1" applyAlignment="1">
      <alignment horizontal="center" vertical="center" wrapText="1"/>
    </xf>
    <xf numFmtId="0" fontId="32" fillId="4" borderId="8" xfId="1" applyFont="1" applyFill="1" applyBorder="1" applyAlignment="1">
      <alignment horizontal="center" vertical="center" wrapText="1"/>
    </xf>
    <xf numFmtId="0" fontId="6" fillId="0" borderId="0" xfId="1" applyFont="1" applyAlignment="1">
      <alignment horizontal="left" vertical="center"/>
    </xf>
    <xf numFmtId="0" fontId="7" fillId="0" borderId="0" xfId="1" applyFont="1" applyAlignment="1">
      <alignment horizontal="left" vertical="top" wrapText="1"/>
    </xf>
    <xf numFmtId="0" fontId="7" fillId="0" borderId="0" xfId="1" applyFont="1" applyAlignment="1">
      <alignment horizontal="left" vertical="top"/>
    </xf>
    <xf numFmtId="0" fontId="31" fillId="4" borderId="2" xfId="1" applyFont="1" applyFill="1" applyBorder="1" applyAlignment="1">
      <alignment horizontal="center" vertical="center" wrapText="1"/>
    </xf>
    <xf numFmtId="0" fontId="32" fillId="4" borderId="4" xfId="1" applyFont="1" applyFill="1" applyBorder="1" applyAlignment="1">
      <alignment horizontal="center" vertical="center" wrapText="1"/>
    </xf>
    <xf numFmtId="0" fontId="32" fillId="4" borderId="0" xfId="1" applyFont="1" applyFill="1" applyAlignment="1">
      <alignment horizontal="center" vertical="center" wrapText="1"/>
    </xf>
    <xf numFmtId="0" fontId="32" fillId="4" borderId="6" xfId="1" applyFont="1" applyFill="1" applyBorder="1" applyAlignment="1">
      <alignment horizontal="center" vertical="center" wrapText="1"/>
    </xf>
    <xf numFmtId="0" fontId="32" fillId="4" borderId="7" xfId="1" applyFont="1" applyFill="1" applyBorder="1" applyAlignment="1">
      <alignment horizontal="center" vertical="center" wrapText="1"/>
    </xf>
    <xf numFmtId="0" fontId="32" fillId="4" borderId="43" xfId="1" applyFont="1" applyFill="1" applyBorder="1" applyAlignment="1">
      <alignment horizontal="center" vertical="center" wrapText="1"/>
    </xf>
    <xf numFmtId="0" fontId="32" fillId="4" borderId="45" xfId="1" applyFont="1" applyFill="1" applyBorder="1" applyAlignment="1">
      <alignment horizontal="center" vertical="center" wrapText="1"/>
    </xf>
    <xf numFmtId="0" fontId="32" fillId="4" borderId="46" xfId="1" applyFont="1" applyFill="1" applyBorder="1" applyAlignment="1">
      <alignment horizontal="center" vertical="center" wrapText="1"/>
    </xf>
    <xf numFmtId="0" fontId="20" fillId="9" borderId="10" xfId="1" applyFont="1" applyFill="1" applyBorder="1" applyAlignment="1">
      <alignment horizontal="left" vertical="center"/>
    </xf>
    <xf numFmtId="0" fontId="20" fillId="9" borderId="11" xfId="1" applyFont="1" applyFill="1" applyBorder="1" applyAlignment="1">
      <alignment horizontal="left" vertical="center"/>
    </xf>
    <xf numFmtId="0" fontId="20" fillId="0" borderId="25" xfId="1" applyFont="1" applyBorder="1" applyAlignment="1">
      <alignment horizontal="left" vertical="center" wrapText="1"/>
    </xf>
    <xf numFmtId="0" fontId="20" fillId="0" borderId="0" xfId="1" applyFont="1" applyAlignment="1">
      <alignment horizontal="left" vertical="center" wrapText="1"/>
    </xf>
    <xf numFmtId="0" fontId="20" fillId="0" borderId="21" xfId="1" applyFont="1" applyBorder="1" applyAlignment="1">
      <alignment horizontal="left" vertical="center" wrapText="1"/>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2" fillId="8" borderId="29" xfId="1" applyFont="1" applyFill="1" applyBorder="1" applyAlignment="1">
      <alignment vertical="center" wrapText="1"/>
    </xf>
    <xf numFmtId="0" fontId="22" fillId="8" borderId="15" xfId="1" applyFont="1" applyFill="1" applyBorder="1" applyAlignment="1">
      <alignment vertical="center" wrapText="1"/>
    </xf>
    <xf numFmtId="0" fontId="20" fillId="0" borderId="0" xfId="1" applyFont="1" applyAlignment="1">
      <alignment vertical="center" wrapText="1"/>
    </xf>
    <xf numFmtId="0" fontId="20" fillId="9" borderId="11" xfId="1" applyFont="1" applyFill="1" applyBorder="1" applyAlignment="1">
      <alignment horizontal="center" vertical="center" wrapText="1"/>
    </xf>
    <xf numFmtId="0" fontId="20" fillId="9" borderId="31" xfId="1" applyFont="1" applyFill="1" applyBorder="1" applyAlignment="1">
      <alignment horizontal="center" vertical="center" wrapText="1"/>
    </xf>
    <xf numFmtId="0" fontId="20" fillId="9" borderId="12" xfId="1" applyFont="1" applyFill="1" applyBorder="1" applyAlignment="1">
      <alignment horizontal="center" vertical="center" wrapText="1"/>
    </xf>
    <xf numFmtId="0" fontId="21" fillId="9" borderId="32" xfId="2" applyFont="1" applyFill="1" applyBorder="1" applyAlignment="1">
      <alignment horizontal="center" vertical="center"/>
    </xf>
    <xf numFmtId="0" fontId="21" fillId="9" borderId="33" xfId="2" applyFont="1" applyFill="1" applyBorder="1" applyAlignment="1">
      <alignment horizontal="center" vertical="center"/>
    </xf>
    <xf numFmtId="0" fontId="28" fillId="0" borderId="20" xfId="2" applyFont="1" applyBorder="1" applyAlignment="1">
      <alignment horizontal="center" vertical="top" wrapText="1"/>
    </xf>
    <xf numFmtId="0" fontId="28" fillId="0" borderId="21" xfId="2" applyFont="1" applyBorder="1" applyAlignment="1">
      <alignment horizontal="center" vertical="top" wrapText="1"/>
    </xf>
    <xf numFmtId="0" fontId="28" fillId="0" borderId="0" xfId="2" applyFont="1" applyAlignment="1">
      <alignment horizontal="center" vertical="top" wrapText="1"/>
    </xf>
    <xf numFmtId="0" fontId="28" fillId="0" borderId="13" xfId="2" applyFont="1" applyBorder="1" applyAlignment="1">
      <alignment vertical="top" wrapText="1"/>
    </xf>
    <xf numFmtId="0" fontId="28" fillId="0" borderId="16" xfId="2" applyFont="1" applyBorder="1" applyAlignment="1">
      <alignment vertical="top" wrapText="1"/>
    </xf>
    <xf numFmtId="0" fontId="28" fillId="0" borderId="17" xfId="2" applyFont="1" applyBorder="1" applyAlignment="1">
      <alignment vertical="top" wrapText="1"/>
    </xf>
    <xf numFmtId="0" fontId="28" fillId="0" borderId="13" xfId="2" applyFont="1" applyBorder="1" applyAlignment="1">
      <alignment horizontal="left" vertical="top" wrapText="1"/>
    </xf>
    <xf numFmtId="0" fontId="28" fillId="0" borderId="16" xfId="2" applyFont="1" applyBorder="1" applyAlignment="1">
      <alignment horizontal="left" vertical="top" wrapText="1"/>
    </xf>
    <xf numFmtId="0" fontId="28" fillId="0" borderId="17" xfId="2" applyFont="1" applyBorder="1" applyAlignment="1">
      <alignment horizontal="left" vertical="top" wrapText="1"/>
    </xf>
    <xf numFmtId="0" fontId="28" fillId="0" borderId="11" xfId="2" applyFont="1" applyBorder="1">
      <alignment vertical="center"/>
    </xf>
    <xf numFmtId="0" fontId="28" fillId="0" borderId="12" xfId="2" applyFont="1" applyBorder="1">
      <alignment vertical="center"/>
    </xf>
    <xf numFmtId="0" fontId="28" fillId="0" borderId="10" xfId="2" applyFont="1" applyBorder="1" applyAlignment="1">
      <alignment horizontal="center" vertical="center" wrapText="1"/>
    </xf>
    <xf numFmtId="0" fontId="28" fillId="0" borderId="10" xfId="2" applyFont="1" applyBorder="1" applyAlignment="1">
      <alignment horizontal="left" vertical="top" wrapText="1"/>
    </xf>
    <xf numFmtId="0" fontId="28" fillId="0" borderId="14" xfId="2" applyFont="1" applyBorder="1" applyAlignment="1">
      <alignment horizontal="center" vertical="center" wrapText="1"/>
    </xf>
    <xf numFmtId="0" fontId="28" fillId="0" borderId="20"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17" xfId="2" applyFont="1" applyBorder="1" applyAlignment="1">
      <alignment horizontal="center" vertical="center" wrapText="1"/>
    </xf>
    <xf numFmtId="0" fontId="28" fillId="6" borderId="13" xfId="2" applyFont="1" applyFill="1" applyBorder="1" applyAlignment="1">
      <alignment horizontal="center" vertical="center" wrapText="1"/>
    </xf>
    <xf numFmtId="0" fontId="28" fillId="6" borderId="17" xfId="2" applyFont="1" applyFill="1" applyBorder="1" applyAlignment="1">
      <alignment horizontal="center" vertical="center"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32" fillId="0" borderId="10" xfId="2" applyFont="1" applyBorder="1" applyAlignment="1">
      <alignment vertical="top" wrapText="1"/>
    </xf>
    <xf numFmtId="0" fontId="28" fillId="0" borderId="11"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1" xfId="2" applyFont="1" applyBorder="1" applyAlignment="1">
      <alignment horizontal="left" vertical="top" wrapText="1"/>
    </xf>
    <xf numFmtId="0" fontId="28" fillId="0" borderId="12" xfId="2" applyFont="1" applyBorder="1" applyAlignment="1">
      <alignment horizontal="left" vertical="top" wrapText="1"/>
    </xf>
    <xf numFmtId="0" fontId="28" fillId="0" borderId="11" xfId="2" applyFont="1" applyBorder="1" applyAlignment="1">
      <alignment vertical="top" wrapText="1"/>
    </xf>
    <xf numFmtId="0" fontId="28" fillId="0" borderId="12" xfId="2" applyFont="1" applyBorder="1" applyAlignment="1">
      <alignment vertical="top" wrapText="1"/>
    </xf>
    <xf numFmtId="0" fontId="35" fillId="0" borderId="0" xfId="2" applyFont="1" applyAlignment="1">
      <alignment horizontal="center" vertical="center"/>
    </xf>
    <xf numFmtId="0" fontId="28" fillId="0" borderId="13" xfId="2" applyFont="1" applyBorder="1" applyAlignment="1">
      <alignment horizontal="center" vertical="top" wrapText="1"/>
    </xf>
    <xf numFmtId="0" fontId="28" fillId="0" borderId="17" xfId="2" applyFont="1" applyBorder="1" applyAlignment="1">
      <alignment horizontal="center" vertical="top" wrapText="1"/>
    </xf>
    <xf numFmtId="0" fontId="28" fillId="0" borderId="10" xfId="2" applyFont="1" applyBorder="1" applyAlignment="1">
      <alignment horizontal="center" vertical="top" wrapText="1"/>
    </xf>
    <xf numFmtId="0" fontId="38" fillId="0" borderId="13" xfId="2" applyFont="1" applyBorder="1" applyAlignment="1">
      <alignment vertical="top" wrapText="1"/>
    </xf>
    <xf numFmtId="0" fontId="38" fillId="0" borderId="16" xfId="2" applyFont="1" applyBorder="1" applyAlignment="1">
      <alignment vertical="top" wrapText="1"/>
    </xf>
    <xf numFmtId="0" fontId="38" fillId="0" borderId="17" xfId="2" applyFont="1" applyBorder="1" applyAlignment="1">
      <alignment vertical="top" wrapText="1"/>
    </xf>
    <xf numFmtId="0" fontId="38" fillId="0" borderId="13" xfId="2" applyFont="1" applyBorder="1" applyAlignment="1">
      <alignment vertical="center" wrapText="1"/>
    </xf>
    <xf numFmtId="0" fontId="38" fillId="0" borderId="16" xfId="2" applyFont="1" applyBorder="1" applyAlignment="1">
      <alignment vertical="center" wrapText="1"/>
    </xf>
    <xf numFmtId="0" fontId="38" fillId="0" borderId="17" xfId="2" applyFont="1" applyBorder="1" applyAlignment="1">
      <alignment vertical="center"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30" xfId="2" applyFont="1" applyBorder="1" applyAlignment="1">
      <alignment horizontal="center" vertical="top"/>
    </xf>
    <xf numFmtId="0" fontId="17" fillId="0" borderId="0" xfId="2" applyFont="1" applyAlignment="1">
      <alignment horizontal="center" vertical="top"/>
    </xf>
    <xf numFmtId="0" fontId="17" fillId="0" borderId="1" xfId="2" applyFont="1" applyBorder="1" applyAlignment="1">
      <alignment horizontal="center" vertical="top"/>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38" fillId="6" borderId="13" xfId="2" applyFont="1" applyFill="1" applyBorder="1" applyAlignment="1">
      <alignment horizontal="center" vertical="center"/>
    </xf>
    <xf numFmtId="0" fontId="38" fillId="6" borderId="16" xfId="2" applyFont="1" applyFill="1" applyBorder="1" applyAlignment="1">
      <alignment horizontal="center" vertical="center"/>
    </xf>
    <xf numFmtId="0" fontId="38" fillId="6" borderId="17" xfId="2" applyFont="1" applyFill="1" applyBorder="1" applyAlignment="1">
      <alignment horizontal="center" vertical="center"/>
    </xf>
    <xf numFmtId="0" fontId="38" fillId="0" borderId="13" xfId="2" applyFont="1" applyBorder="1" applyAlignment="1">
      <alignment horizontal="left" vertical="center" wrapText="1"/>
    </xf>
    <xf numFmtId="0" fontId="38" fillId="0" borderId="16" xfId="2" applyFont="1" applyBorder="1" applyAlignment="1">
      <alignment horizontal="left" vertical="center" wrapText="1"/>
    </xf>
    <xf numFmtId="0" fontId="38" fillId="0" borderId="17" xfId="2" applyFont="1" applyBorder="1" applyAlignment="1">
      <alignment horizontal="left"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xf>
    <xf numFmtId="0" fontId="15" fillId="0" borderId="10"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Font="1" applyFill="1" applyBorder="1" applyAlignment="1">
      <alignment horizontal="center" vertical="center" wrapText="1"/>
    </xf>
    <xf numFmtId="0" fontId="15" fillId="0" borderId="16" xfId="2" applyFont="1" applyBorder="1" applyAlignment="1">
      <alignment horizontal="left" vertical="center"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6" borderId="14" xfId="2" applyFont="1" applyFill="1" applyBorder="1" applyAlignment="1">
      <alignment horizontal="center" vertical="center"/>
    </xf>
    <xf numFmtId="0" fontId="15" fillId="6" borderId="25"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horizontal="left"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0" fontId="15" fillId="0" borderId="13" xfId="2" applyFont="1" applyBorder="1">
      <alignment vertical="center"/>
    </xf>
    <xf numFmtId="0" fontId="15" fillId="0" borderId="17" xfId="2" applyFont="1" applyBorder="1">
      <alignment vertical="center"/>
    </xf>
    <xf numFmtId="0" fontId="13" fillId="0" borderId="0" xfId="2" applyFont="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33145</xdr:colOff>
      <xdr:row>90</xdr:row>
      <xdr:rowOff>121867</xdr:rowOff>
    </xdr:from>
    <xdr:to>
      <xdr:col>22</xdr:col>
      <xdr:colOff>635000</xdr:colOff>
      <xdr:row>95</xdr:row>
      <xdr:rowOff>76638</xdr:rowOff>
    </xdr:to>
    <xdr:sp macro="" textlink="">
      <xdr:nvSpPr>
        <xdr:cNvPr id="2" name="テキスト ボックス 1">
          <a:extLst>
            <a:ext uri="{FF2B5EF4-FFF2-40B4-BE49-F238E27FC236}">
              <a16:creationId xmlns:a16="http://schemas.microsoft.com/office/drawing/2014/main" id="{1D823962-10E4-42E3-9DA7-740D61CCD284}"/>
            </a:ext>
          </a:extLst>
        </xdr:cNvPr>
        <xdr:cNvSpPr txBox="1"/>
      </xdr:nvSpPr>
      <xdr:spPr>
        <a:xfrm>
          <a:off x="17033365" y="20993047"/>
          <a:ext cx="8960995" cy="98347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23</xdr:col>
      <xdr:colOff>19440</xdr:colOff>
      <xdr:row>56</xdr:row>
      <xdr:rowOff>79997</xdr:rowOff>
    </xdr:from>
    <xdr:to>
      <xdr:col>23</xdr:col>
      <xdr:colOff>2740868</xdr:colOff>
      <xdr:row>60</xdr:row>
      <xdr:rowOff>195385</xdr:rowOff>
    </xdr:to>
    <xdr:sp macro="" textlink="">
      <xdr:nvSpPr>
        <xdr:cNvPr id="3" name="テキスト ボックス 2">
          <a:extLst>
            <a:ext uri="{FF2B5EF4-FFF2-40B4-BE49-F238E27FC236}">
              <a16:creationId xmlns:a16="http://schemas.microsoft.com/office/drawing/2014/main" id="{E3B0E94B-5EDC-4A83-B693-25FBF0FEEACB}"/>
            </a:ext>
          </a:extLst>
        </xdr:cNvPr>
        <xdr:cNvSpPr txBox="1"/>
      </xdr:nvSpPr>
      <xdr:spPr>
        <a:xfrm>
          <a:off x="26011260" y="13582637"/>
          <a:ext cx="244710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16</xdr:col>
      <xdr:colOff>139010</xdr:colOff>
      <xdr:row>8</xdr:row>
      <xdr:rowOff>146125</xdr:rowOff>
    </xdr:from>
    <xdr:to>
      <xdr:col>23</xdr:col>
      <xdr:colOff>686752</xdr:colOff>
      <xdr:row>14</xdr:row>
      <xdr:rowOff>39479</xdr:rowOff>
    </xdr:to>
    <xdr:sp macro="" textlink="">
      <xdr:nvSpPr>
        <xdr:cNvPr id="4" name="テキスト ボックス 3">
          <a:extLst>
            <a:ext uri="{FF2B5EF4-FFF2-40B4-BE49-F238E27FC236}">
              <a16:creationId xmlns:a16="http://schemas.microsoft.com/office/drawing/2014/main" id="{3D9D6D0D-1D83-444F-887E-DEFA0BD30161}"/>
            </a:ext>
          </a:extLst>
        </xdr:cNvPr>
        <xdr:cNvSpPr txBox="1"/>
      </xdr:nvSpPr>
      <xdr:spPr>
        <a:xfrm>
          <a:off x="15828590" y="2675965"/>
          <a:ext cx="10849982"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14</xdr:col>
      <xdr:colOff>1406599</xdr:colOff>
      <xdr:row>0</xdr:row>
      <xdr:rowOff>509477</xdr:rowOff>
    </xdr:to>
    <xdr:sp macro="" textlink="">
      <xdr:nvSpPr>
        <xdr:cNvPr id="5" name="正方形/長方形 4">
          <a:extLst>
            <a:ext uri="{FF2B5EF4-FFF2-40B4-BE49-F238E27FC236}">
              <a16:creationId xmlns:a16="http://schemas.microsoft.com/office/drawing/2014/main" id="{6E26E071-73F4-4600-B362-9D0F07BB7160}"/>
            </a:ext>
          </a:extLst>
        </xdr:cNvPr>
        <xdr:cNvSpPr/>
      </xdr:nvSpPr>
      <xdr:spPr>
        <a:xfrm>
          <a:off x="0" y="0"/>
          <a:ext cx="14375839"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34118</xdr:colOff>
      <xdr:row>7</xdr:row>
      <xdr:rowOff>195644</xdr:rowOff>
    </xdr:from>
    <xdr:to>
      <xdr:col>11</xdr:col>
      <xdr:colOff>8727</xdr:colOff>
      <xdr:row>12</xdr:row>
      <xdr:rowOff>82432</xdr:rowOff>
    </xdr:to>
    <xdr:sp macro="" textlink="">
      <xdr:nvSpPr>
        <xdr:cNvPr id="6" name="テキスト ボックス 5">
          <a:extLst>
            <a:ext uri="{FF2B5EF4-FFF2-40B4-BE49-F238E27FC236}">
              <a16:creationId xmlns:a16="http://schemas.microsoft.com/office/drawing/2014/main" id="{8894E8AE-452F-4932-A3B7-6C1FC5EFDB91}"/>
            </a:ext>
          </a:extLst>
        </xdr:cNvPr>
        <xdr:cNvSpPr txBox="1"/>
      </xdr:nvSpPr>
      <xdr:spPr>
        <a:xfrm>
          <a:off x="5924378" y="2496884"/>
          <a:ext cx="3860809"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23</xdr:col>
      <xdr:colOff>217543</xdr:colOff>
      <xdr:row>61</xdr:row>
      <xdr:rowOff>222141</xdr:rowOff>
    </xdr:from>
    <xdr:to>
      <xdr:col>24</xdr:col>
      <xdr:colOff>2080173</xdr:colOff>
      <xdr:row>66</xdr:row>
      <xdr:rowOff>164224</xdr:rowOff>
    </xdr:to>
    <xdr:sp macro="" textlink="">
      <xdr:nvSpPr>
        <xdr:cNvPr id="7" name="線吹き出し 2 (枠付き) 19">
          <a:extLst>
            <a:ext uri="{FF2B5EF4-FFF2-40B4-BE49-F238E27FC236}">
              <a16:creationId xmlns:a16="http://schemas.microsoft.com/office/drawing/2014/main" id="{67B24A3E-A8A1-4C4E-A61C-ADE75E469030}"/>
            </a:ext>
          </a:extLst>
        </xdr:cNvPr>
        <xdr:cNvSpPr/>
      </xdr:nvSpPr>
      <xdr:spPr>
        <a:xfrm>
          <a:off x="26209363" y="14867781"/>
          <a:ext cx="4331510" cy="1085083"/>
        </a:xfrm>
        <a:prstGeom prst="borderCallout2">
          <a:avLst>
            <a:gd name="adj1" fmla="val 53291"/>
            <a:gd name="adj2" fmla="val 413"/>
            <a:gd name="adj3" fmla="val 12295"/>
            <a:gd name="adj4" fmla="val -145393"/>
            <a:gd name="adj5" fmla="val 42032"/>
            <a:gd name="adj6" fmla="val -173225"/>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61072\AppData\Local\Microsoft\Windows\INetCache\Content.Outlook\JU8VUF8N\&#9734;&#12304;&#22522;&#26412;&#26041;&#37341;&#25913;&#23450;&#24460;&#20462;&#27491;&#65306;&#26368;&#26032;&#29256;&#12539;&#23696;&#38428;&#30476;&#29256;&#12395;&#20462;&#27491;&#12305;&#30003;&#35531;&#12539;&#22577;&#21578;&#27096;&#24335;&#65288;&#20837;&#21147;&#25903;&#25588;&#65289;250912%20(002).xlsm" TargetMode="External"/><Relationship Id="rId1" Type="http://schemas.openxmlformats.org/officeDocument/2006/relationships/externalLinkPath" Target="/Users/p61072/AppData/Local/Microsoft/Windows/INetCache/Content.Outlook/JU8VUF8N/&#9734;&#12304;&#22522;&#26412;&#26041;&#37341;&#25913;&#23450;&#24460;&#20462;&#27491;&#65306;&#26368;&#26032;&#29256;&#12539;&#23696;&#38428;&#30476;&#29256;&#12395;&#20462;&#27491;&#12305;&#30003;&#35531;&#12539;&#22577;&#21578;&#27096;&#24335;&#65288;&#20837;&#21147;&#25903;&#25588;&#65289;250912%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row r="4">
          <cell r="D4" t="str">
            <v>○○・・・・・・活動組織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A3" t="str">
            <v>■</v>
          </cell>
          <cell r="B3" t="str">
            <v>○</v>
          </cell>
          <cell r="C3" t="str">
            <v>○</v>
          </cell>
          <cell r="D3" t="str">
            <v>生態系保全</v>
          </cell>
          <cell r="E3" t="str">
            <v>循環かんがいによる水質保全</v>
          </cell>
          <cell r="F3" t="str">
            <v>水路</v>
          </cell>
          <cell r="L3" t="str">
            <v>km</v>
          </cell>
          <cell r="M3" t="str">
            <v>１.農業者個人</v>
          </cell>
          <cell r="N3">
            <v>1</v>
          </cell>
          <cell r="O3" t="str">
            <v>１.前年度持越</v>
          </cell>
          <cell r="R3">
            <v>200</v>
          </cell>
          <cell r="S3" t="str">
            <v>-</v>
          </cell>
          <cell r="T3" t="str">
            <v>事務処理</v>
          </cell>
          <cell r="U3" t="str">
            <v>事務処理</v>
          </cell>
          <cell r="V3" t="str">
            <v>200 事務処理</v>
          </cell>
        </row>
        <row r="4">
          <cell r="A4" t="str">
            <v>□</v>
          </cell>
          <cell r="C4" t="str">
            <v>－</v>
          </cell>
          <cell r="D4" t="str">
            <v>水質保全</v>
          </cell>
          <cell r="E4" t="str">
            <v>浄化水路による水質保全</v>
          </cell>
          <cell r="F4" t="str">
            <v>農道</v>
          </cell>
          <cell r="L4" t="str">
            <v>箇所</v>
          </cell>
          <cell r="M4" t="str">
            <v>２.農事組合法人</v>
          </cell>
          <cell r="N4">
            <v>2</v>
          </cell>
          <cell r="O4" t="str">
            <v>２.交付金</v>
          </cell>
          <cell r="R4">
            <v>300</v>
          </cell>
          <cell r="S4" t="str">
            <v>-</v>
          </cell>
          <cell r="T4" t="str">
            <v>会議</v>
          </cell>
          <cell r="U4" t="str">
            <v>会議</v>
          </cell>
          <cell r="V4" t="str">
            <v>300 会議</v>
          </cell>
        </row>
        <row r="5">
          <cell r="C5" t="str">
            <v>×</v>
          </cell>
          <cell r="D5" t="str">
            <v>景観形成・生活環境保全</v>
          </cell>
          <cell r="E5" t="str">
            <v>地下水かん養</v>
          </cell>
          <cell r="F5" t="str">
            <v>ため池</v>
          </cell>
          <cell r="M5" t="str">
            <v>３.営農組合</v>
          </cell>
          <cell r="O5" t="str">
            <v>３.利子等</v>
          </cell>
        </row>
        <row r="6">
          <cell r="D6" t="str">
            <v>水田貯留・地下水かん養</v>
          </cell>
          <cell r="E6" t="str">
            <v>持続的な水管理</v>
          </cell>
          <cell r="F6" t="str">
            <v>農用地</v>
          </cell>
          <cell r="M6" t="str">
            <v>４.その他の農業者団体</v>
          </cell>
          <cell r="O6" t="str">
            <v>４.日当</v>
          </cell>
          <cell r="R6">
            <v>1</v>
          </cell>
          <cell r="S6" t="str">
            <v>農地維持</v>
          </cell>
          <cell r="T6" t="str">
            <v>点検・計画策定</v>
          </cell>
          <cell r="U6" t="str">
            <v>点検</v>
          </cell>
          <cell r="V6" t="str">
            <v>1 点検</v>
          </cell>
        </row>
        <row r="7">
          <cell r="D7" t="str">
            <v>資源循環</v>
          </cell>
          <cell r="E7" t="str">
            <v>土壌流出防止</v>
          </cell>
          <cell r="M7" t="str">
            <v>５.農業者以外個人</v>
          </cell>
          <cell r="O7" t="str">
            <v>５.外注費</v>
          </cell>
          <cell r="R7">
            <v>2</v>
          </cell>
          <cell r="S7" t="str">
            <v>農地維持</v>
          </cell>
          <cell r="T7" t="str">
            <v>点検・計画策定</v>
          </cell>
          <cell r="U7" t="str">
            <v>計画策定</v>
          </cell>
          <cell r="V7" t="str">
            <v>2 年度活動計画の策定</v>
          </cell>
        </row>
        <row r="8">
          <cell r="E8" t="str">
            <v>生物多様性の回復</v>
          </cell>
          <cell r="M8" t="str">
            <v>６.自治会</v>
          </cell>
          <cell r="O8" t="str">
            <v>６.その他支出</v>
          </cell>
          <cell r="R8">
            <v>3</v>
          </cell>
          <cell r="S8" t="str">
            <v>農地維持</v>
          </cell>
          <cell r="T8" t="str">
            <v>研修</v>
          </cell>
          <cell r="U8" t="str">
            <v>研修</v>
          </cell>
          <cell r="V8" t="str">
            <v>3 事務・組織運営等に関する研修、機械の安全使用に関する研修</v>
          </cell>
        </row>
        <row r="9">
          <cell r="E9" t="str">
            <v>水環境の回復</v>
          </cell>
          <cell r="M9" t="str">
            <v>７.女性会</v>
          </cell>
          <cell r="O9" t="str">
            <v>７.返還</v>
          </cell>
          <cell r="R9">
            <v>4</v>
          </cell>
          <cell r="S9" t="str">
            <v>農地維持</v>
          </cell>
          <cell r="T9" t="str">
            <v>実践活動</v>
          </cell>
          <cell r="U9" t="str">
            <v>農用地</v>
          </cell>
          <cell r="V9" t="str">
            <v>4 遊休農地発生防止のための保全管理</v>
          </cell>
        </row>
        <row r="10">
          <cell r="E10" t="str">
            <v>持続的な畦畔管理</v>
          </cell>
          <cell r="M10" t="str">
            <v>８.子供会</v>
          </cell>
          <cell r="R10">
            <v>5</v>
          </cell>
          <cell r="S10" t="str">
            <v>農地維持</v>
          </cell>
          <cell r="T10" t="str">
            <v>実践活動</v>
          </cell>
          <cell r="U10" t="str">
            <v>農用地</v>
          </cell>
          <cell r="V10" t="str">
            <v>5 畦畔・法面・防風林の草刈り</v>
          </cell>
        </row>
        <row r="11">
          <cell r="E11" t="str">
            <v>専門家の指導</v>
          </cell>
          <cell r="M11" t="str">
            <v>９.土地改良区</v>
          </cell>
          <cell r="R11">
            <v>6</v>
          </cell>
          <cell r="S11" t="str">
            <v>農地維持</v>
          </cell>
          <cell r="T11" t="str">
            <v>実践活動</v>
          </cell>
          <cell r="U11" t="str">
            <v>農用地</v>
          </cell>
          <cell r="V11" t="str">
            <v>6 鳥獣害防護柵等の保守管理</v>
          </cell>
        </row>
        <row r="12">
          <cell r="M12" t="str">
            <v>10.JA</v>
          </cell>
          <cell r="R12">
            <v>7</v>
          </cell>
          <cell r="S12" t="str">
            <v>農地維持</v>
          </cell>
          <cell r="T12" t="str">
            <v>実践活動</v>
          </cell>
          <cell r="U12" t="str">
            <v>水路</v>
          </cell>
          <cell r="V12" t="str">
            <v>7 水路の草刈り</v>
          </cell>
        </row>
        <row r="13">
          <cell r="M13" t="str">
            <v>11.学校・PTA</v>
          </cell>
          <cell r="R13">
            <v>8</v>
          </cell>
          <cell r="S13" t="str">
            <v>農地維持</v>
          </cell>
          <cell r="T13" t="str">
            <v>実践活動</v>
          </cell>
          <cell r="U13" t="str">
            <v>水路</v>
          </cell>
          <cell r="V13" t="str">
            <v>8 水路の泥上げ</v>
          </cell>
        </row>
        <row r="14">
          <cell r="M14" t="str">
            <v>12.NPO</v>
          </cell>
          <cell r="R14">
            <v>9</v>
          </cell>
          <cell r="S14" t="str">
            <v>農地維持</v>
          </cell>
          <cell r="T14" t="str">
            <v>実践活動</v>
          </cell>
          <cell r="U14" t="str">
            <v>水路</v>
          </cell>
          <cell r="V14" t="str">
            <v>9 水路附帯施設の保守管理</v>
          </cell>
        </row>
        <row r="15">
          <cell r="M15" t="str">
            <v>13.その他の農業者以外団体</v>
          </cell>
          <cell r="R15">
            <v>10</v>
          </cell>
          <cell r="S15" t="str">
            <v>農地維持</v>
          </cell>
          <cell r="T15" t="str">
            <v>実践活動</v>
          </cell>
          <cell r="U15" t="str">
            <v>農道</v>
          </cell>
          <cell r="V15" t="str">
            <v>10 農道の草刈り</v>
          </cell>
        </row>
        <row r="16">
          <cell r="R16">
            <v>11</v>
          </cell>
          <cell r="S16" t="str">
            <v>農地維持</v>
          </cell>
          <cell r="T16" t="str">
            <v>実践活動</v>
          </cell>
          <cell r="U16" t="str">
            <v>農道</v>
          </cell>
          <cell r="V16" t="str">
            <v>11 農道側溝の泥上げ</v>
          </cell>
        </row>
        <row r="17">
          <cell r="R17">
            <v>12</v>
          </cell>
          <cell r="S17" t="str">
            <v>農地維持</v>
          </cell>
          <cell r="T17" t="str">
            <v>実践活動</v>
          </cell>
          <cell r="U17" t="str">
            <v>農道</v>
          </cell>
          <cell r="V17" t="str">
            <v>12 路面の維持</v>
          </cell>
        </row>
        <row r="18">
          <cell r="A18">
            <v>1</v>
          </cell>
          <cell r="B18" t="str">
            <v>長期中干し</v>
          </cell>
          <cell r="R18">
            <v>13</v>
          </cell>
          <cell r="S18" t="str">
            <v>農地維持</v>
          </cell>
          <cell r="T18" t="str">
            <v>実践活動</v>
          </cell>
          <cell r="U18" t="str">
            <v>ため池</v>
          </cell>
          <cell r="V18" t="str">
            <v>13 ため池の草刈り</v>
          </cell>
        </row>
        <row r="19">
          <cell r="A19">
            <v>2</v>
          </cell>
          <cell r="B19" t="str">
            <v>冬期湛水</v>
          </cell>
          <cell r="R19">
            <v>14</v>
          </cell>
          <cell r="S19" t="str">
            <v>農地維持</v>
          </cell>
          <cell r="T19" t="str">
            <v>実践活動</v>
          </cell>
          <cell r="U19" t="str">
            <v>ため池</v>
          </cell>
          <cell r="V19" t="str">
            <v>14 ため池の泥上げ</v>
          </cell>
        </row>
        <row r="20">
          <cell r="A20">
            <v>3</v>
          </cell>
          <cell r="B20" t="str">
            <v>夏期湛水</v>
          </cell>
          <cell r="R20">
            <v>15</v>
          </cell>
          <cell r="S20" t="str">
            <v>農地維持</v>
          </cell>
          <cell r="T20" t="str">
            <v>実践活動</v>
          </cell>
          <cell r="U20" t="str">
            <v>ため池</v>
          </cell>
          <cell r="V20" t="str">
            <v>15 ため池附帯施設の保守管理</v>
          </cell>
        </row>
        <row r="21">
          <cell r="A21">
            <v>4</v>
          </cell>
          <cell r="B21" t="str">
            <v>中干し延期</v>
          </cell>
          <cell r="R21">
            <v>16</v>
          </cell>
          <cell r="S21" t="str">
            <v>農地維持</v>
          </cell>
          <cell r="T21" t="str">
            <v>実践活動</v>
          </cell>
          <cell r="U21" t="str">
            <v>共通</v>
          </cell>
          <cell r="V21" t="str">
            <v>16 異常気象時の対応</v>
          </cell>
        </row>
        <row r="22">
          <cell r="A22">
            <v>5</v>
          </cell>
          <cell r="B22" t="str">
            <v>江の設置_作溝実施</v>
          </cell>
          <cell r="R22">
            <v>17</v>
          </cell>
          <cell r="S22" t="str">
            <v>農地維持</v>
          </cell>
          <cell r="T22" t="str">
            <v>推進活動</v>
          </cell>
          <cell r="U22" t="str">
            <v>推進活動</v>
          </cell>
          <cell r="V22" t="str">
            <v>17 農業者の検討会の開催</v>
          </cell>
        </row>
        <row r="23">
          <cell r="A23">
            <v>6</v>
          </cell>
          <cell r="B23" t="str">
            <v>江の設置_作溝未実施</v>
          </cell>
          <cell r="R23">
            <v>18</v>
          </cell>
          <cell r="S23" t="str">
            <v>農地維持</v>
          </cell>
          <cell r="T23" t="str">
            <v>推進活動</v>
          </cell>
          <cell r="U23" t="str">
            <v>推進活動</v>
          </cell>
          <cell r="V23" t="str">
            <v>18 農業者に対する意向調査、現地調査</v>
          </cell>
        </row>
        <row r="24">
          <cell r="A24">
            <v>7</v>
          </cell>
          <cell r="R24">
            <v>19</v>
          </cell>
          <cell r="S24" t="str">
            <v>農地維持</v>
          </cell>
          <cell r="T24" t="str">
            <v>推進活動</v>
          </cell>
          <cell r="U24" t="str">
            <v>推進活動</v>
          </cell>
          <cell r="V24" t="str">
            <v>19 不在村地主との連絡体制の整備等</v>
          </cell>
        </row>
        <row r="25">
          <cell r="A25">
            <v>8</v>
          </cell>
          <cell r="R25">
            <v>20</v>
          </cell>
          <cell r="S25" t="str">
            <v>農地維持</v>
          </cell>
          <cell r="T25" t="str">
            <v>推進活動</v>
          </cell>
          <cell r="U25" t="str">
            <v>推進活動</v>
          </cell>
          <cell r="V25" t="str">
            <v>20 集落外住民や地域住民との意見交換等</v>
          </cell>
        </row>
        <row r="26">
          <cell r="A26">
            <v>9</v>
          </cell>
          <cell r="R26">
            <v>21</v>
          </cell>
          <cell r="S26" t="str">
            <v>農地維持</v>
          </cell>
          <cell r="T26" t="str">
            <v>推進活動</v>
          </cell>
          <cell r="U26" t="str">
            <v>推進活動</v>
          </cell>
          <cell r="V26" t="str">
            <v>21 地域住民等に対する意向調査等</v>
          </cell>
        </row>
        <row r="27">
          <cell r="A27">
            <v>10</v>
          </cell>
          <cell r="R27">
            <v>22</v>
          </cell>
          <cell r="S27" t="str">
            <v>農地維持</v>
          </cell>
          <cell r="T27" t="str">
            <v>推進活動</v>
          </cell>
          <cell r="U27" t="str">
            <v>推進活動</v>
          </cell>
          <cell r="V27" t="str">
            <v>22 有識者等による研修会、検討会の開催</v>
          </cell>
        </row>
        <row r="28">
          <cell r="A28">
            <v>11</v>
          </cell>
          <cell r="R28">
            <v>23</v>
          </cell>
          <cell r="S28" t="str">
            <v>農地維持</v>
          </cell>
          <cell r="T28" t="str">
            <v>推進活動</v>
          </cell>
          <cell r="U28" t="str">
            <v>推進活動</v>
          </cell>
          <cell r="V28" t="str">
            <v>23 その他</v>
          </cell>
        </row>
        <row r="29">
          <cell r="A29">
            <v>12</v>
          </cell>
          <cell r="R29">
            <v>24</v>
          </cell>
          <cell r="S29" t="str">
            <v>共同</v>
          </cell>
          <cell r="T29" t="str">
            <v>機能診断・計画策定</v>
          </cell>
          <cell r="U29" t="str">
            <v>機能診断</v>
          </cell>
          <cell r="V29" t="str">
            <v>24 農用地の機能診断</v>
          </cell>
        </row>
        <row r="30">
          <cell r="R30">
            <v>25</v>
          </cell>
          <cell r="S30" t="str">
            <v>共同</v>
          </cell>
          <cell r="T30" t="str">
            <v>機能診断・計画策定</v>
          </cell>
          <cell r="U30" t="str">
            <v>機能診断</v>
          </cell>
          <cell r="V30" t="str">
            <v>25 水路の機能診断</v>
          </cell>
        </row>
        <row r="31">
          <cell r="R31">
            <v>26</v>
          </cell>
          <cell r="S31" t="str">
            <v>共同</v>
          </cell>
          <cell r="T31" t="str">
            <v>機能診断・計画策定</v>
          </cell>
          <cell r="U31" t="str">
            <v>機能診断</v>
          </cell>
          <cell r="V31" t="str">
            <v>26 農道の機能診断</v>
          </cell>
        </row>
        <row r="32">
          <cell r="R32">
            <v>27</v>
          </cell>
          <cell r="S32" t="str">
            <v>共同</v>
          </cell>
          <cell r="T32" t="str">
            <v>機能診断・計画策定</v>
          </cell>
          <cell r="U32" t="str">
            <v>機能診断</v>
          </cell>
          <cell r="V32" t="str">
            <v>27 ため池の機能診断</v>
          </cell>
        </row>
        <row r="33">
          <cell r="R33">
            <v>28</v>
          </cell>
          <cell r="S33" t="str">
            <v>共同</v>
          </cell>
          <cell r="T33" t="str">
            <v>機能診断・計画策定</v>
          </cell>
          <cell r="U33" t="str">
            <v>計画策定</v>
          </cell>
          <cell r="V33" t="str">
            <v>28 年度活動計画の策定</v>
          </cell>
        </row>
        <row r="34">
          <cell r="R34">
            <v>29</v>
          </cell>
          <cell r="S34" t="str">
            <v>共同</v>
          </cell>
          <cell r="T34" t="str">
            <v>研修</v>
          </cell>
          <cell r="U34" t="str">
            <v>研修</v>
          </cell>
          <cell r="V34" t="str">
            <v>29 機能診断・補修技術等に関する研修</v>
          </cell>
        </row>
        <row r="35">
          <cell r="R35">
            <v>30</v>
          </cell>
          <cell r="S35" t="str">
            <v>共同</v>
          </cell>
          <cell r="T35" t="str">
            <v>実践活動</v>
          </cell>
          <cell r="U35" t="str">
            <v>農用地</v>
          </cell>
          <cell r="V35" t="str">
            <v>30 農用地の軽微な補修等</v>
          </cell>
        </row>
        <row r="36">
          <cell r="R36">
            <v>31</v>
          </cell>
          <cell r="S36" t="str">
            <v>共同</v>
          </cell>
          <cell r="T36" t="str">
            <v>実践活動</v>
          </cell>
          <cell r="U36" t="str">
            <v>水路</v>
          </cell>
          <cell r="V36" t="str">
            <v>31 水路の軽微な補修等</v>
          </cell>
        </row>
        <row r="37">
          <cell r="R37">
            <v>32</v>
          </cell>
          <cell r="S37" t="str">
            <v>共同</v>
          </cell>
          <cell r="T37" t="str">
            <v>実践活動</v>
          </cell>
          <cell r="U37" t="str">
            <v>農道</v>
          </cell>
          <cell r="V37" t="str">
            <v>32 農道の軽微な補修等</v>
          </cell>
        </row>
        <row r="38">
          <cell r="R38">
            <v>33</v>
          </cell>
          <cell r="S38" t="str">
            <v>共同</v>
          </cell>
          <cell r="T38" t="str">
            <v>実践活動</v>
          </cell>
          <cell r="U38" t="str">
            <v>ため池</v>
          </cell>
          <cell r="V38" t="str">
            <v>33 ため池の軽微な補修等</v>
          </cell>
        </row>
        <row r="39">
          <cell r="R39">
            <v>34</v>
          </cell>
          <cell r="S39" t="str">
            <v>共同</v>
          </cell>
          <cell r="T39" t="str">
            <v>計画策定</v>
          </cell>
          <cell r="U39" t="str">
            <v>生態系保全</v>
          </cell>
          <cell r="V39" t="str">
            <v>34 生物多様性保全計画の策定</v>
          </cell>
        </row>
        <row r="40">
          <cell r="R40">
            <v>35</v>
          </cell>
          <cell r="S40" t="str">
            <v>共同</v>
          </cell>
          <cell r="T40" t="str">
            <v>計画策定</v>
          </cell>
          <cell r="U40" t="str">
            <v>水質保全</v>
          </cell>
          <cell r="V40" t="str">
            <v>35 水質保全計画、農地保全計画の策定</v>
          </cell>
        </row>
        <row r="41">
          <cell r="R41">
            <v>36</v>
          </cell>
          <cell r="S41" t="str">
            <v>共同</v>
          </cell>
          <cell r="T41" t="str">
            <v>計画策定</v>
          </cell>
          <cell r="U41" t="str">
            <v>景観形成・生活環境保全</v>
          </cell>
          <cell r="V41" t="str">
            <v>36 景観形成計画、生活環境保全計画の策定</v>
          </cell>
        </row>
        <row r="42">
          <cell r="R42">
            <v>37</v>
          </cell>
          <cell r="S42" t="str">
            <v>共同</v>
          </cell>
          <cell r="T42" t="str">
            <v>計画策定</v>
          </cell>
          <cell r="U42" t="str">
            <v>水田貯留・地下水かん養</v>
          </cell>
          <cell r="V42" t="str">
            <v>37 水田貯留計画、地下水かん養計画の策定</v>
          </cell>
        </row>
        <row r="43">
          <cell r="R43">
            <v>38</v>
          </cell>
          <cell r="S43" t="str">
            <v>共同</v>
          </cell>
          <cell r="T43" t="str">
            <v>計画策定</v>
          </cell>
          <cell r="U43" t="str">
            <v>資源循環</v>
          </cell>
          <cell r="V43" t="str">
            <v>38 資源循環計画の策定</v>
          </cell>
        </row>
        <row r="44">
          <cell r="R44">
            <v>39</v>
          </cell>
          <cell r="S44" t="str">
            <v>共同</v>
          </cell>
          <cell r="T44" t="str">
            <v>実践活動</v>
          </cell>
          <cell r="U44" t="str">
            <v>生態系保全</v>
          </cell>
          <cell r="V44" t="str">
            <v>39 生物の生息状況の把握（生態系保全）</v>
          </cell>
          <cell r="X44" t="str">
            <v>39 生物の生息状況の把握（生態系保全）</v>
          </cell>
        </row>
        <row r="45">
          <cell r="R45">
            <v>40</v>
          </cell>
          <cell r="S45" t="str">
            <v>共同</v>
          </cell>
          <cell r="T45" t="str">
            <v>実践活動</v>
          </cell>
          <cell r="U45" t="str">
            <v>生態系保全</v>
          </cell>
          <cell r="V45" t="str">
            <v>40 外来種の駆除（生態系保全）</v>
          </cell>
          <cell r="X45" t="str">
            <v>40 外来種の駆除（生態系保全）</v>
          </cell>
        </row>
        <row r="46">
          <cell r="R46">
            <v>41</v>
          </cell>
          <cell r="S46" t="str">
            <v>共同</v>
          </cell>
          <cell r="T46" t="str">
            <v>実践活動</v>
          </cell>
          <cell r="U46" t="str">
            <v>生態系保全</v>
          </cell>
          <cell r="V46" t="str">
            <v>41 その他（生態系保全）</v>
          </cell>
          <cell r="X46" t="str">
            <v>41 その他（生態系保全）</v>
          </cell>
        </row>
        <row r="47">
          <cell r="R47">
            <v>42</v>
          </cell>
          <cell r="S47" t="str">
            <v>共同</v>
          </cell>
          <cell r="T47" t="str">
            <v>実践活動</v>
          </cell>
          <cell r="U47" t="str">
            <v>水質保全</v>
          </cell>
          <cell r="V47" t="str">
            <v>42 水質モニタリングの実施・記録管理（水質保全）</v>
          </cell>
          <cell r="X47" t="str">
            <v>42 水質モニタリングの実施・記録管理（水質保全）</v>
          </cell>
        </row>
        <row r="48">
          <cell r="R48">
            <v>43</v>
          </cell>
          <cell r="S48" t="str">
            <v>共同</v>
          </cell>
          <cell r="T48" t="str">
            <v>実践活動</v>
          </cell>
          <cell r="U48" t="str">
            <v>水質保全</v>
          </cell>
          <cell r="V48" t="str">
            <v>43 畑からの土砂流出対策（水質保全）</v>
          </cell>
          <cell r="X48" t="str">
            <v>43 畑からの土砂流出対策（水質保全）</v>
          </cell>
        </row>
        <row r="49">
          <cell r="R49">
            <v>44</v>
          </cell>
          <cell r="S49" t="str">
            <v>共同</v>
          </cell>
          <cell r="T49" t="str">
            <v>実践活動</v>
          </cell>
          <cell r="U49" t="str">
            <v>水質保全</v>
          </cell>
          <cell r="V49" t="str">
            <v>44 その他（水質保全）</v>
          </cell>
          <cell r="X49" t="str">
            <v>44 その他（水質保全）</v>
          </cell>
        </row>
        <row r="50">
          <cell r="R50">
            <v>45</v>
          </cell>
          <cell r="S50" t="str">
            <v>共同</v>
          </cell>
          <cell r="T50" t="str">
            <v>実践活動</v>
          </cell>
          <cell r="U50" t="str">
            <v>景観形成・生活環境保全</v>
          </cell>
          <cell r="V50" t="str">
            <v>45 植栽等の景観形成活動（景観形成・生活環境保全）</v>
          </cell>
          <cell r="X50" t="str">
            <v>45 植栽等の景観形成活動（景観形成・生活環境保全）</v>
          </cell>
        </row>
        <row r="51">
          <cell r="R51">
            <v>46</v>
          </cell>
          <cell r="S51" t="str">
            <v>共同</v>
          </cell>
          <cell r="T51" t="str">
            <v>実践活動</v>
          </cell>
          <cell r="U51" t="str">
            <v>景観形成・生活環境保全</v>
          </cell>
          <cell r="V51" t="str">
            <v>46 施設等の定期的な巡回点検・清掃（景観形成・生活環境保全）</v>
          </cell>
          <cell r="X51" t="str">
            <v>46 施設等の定期的な巡回点検・清掃（景観形成・生活環境保全）</v>
          </cell>
        </row>
        <row r="52">
          <cell r="R52">
            <v>47</v>
          </cell>
          <cell r="S52" t="str">
            <v>共同</v>
          </cell>
          <cell r="T52" t="str">
            <v>実践活動</v>
          </cell>
          <cell r="U52" t="str">
            <v>景観形成・生活環境保全</v>
          </cell>
          <cell r="V52" t="str">
            <v>47 その他（景観形成・生活環境保全）</v>
          </cell>
          <cell r="X52" t="str">
            <v>47 その他（景観形成・生活環境保全）</v>
          </cell>
        </row>
        <row r="53">
          <cell r="R53">
            <v>48</v>
          </cell>
          <cell r="S53" t="str">
            <v>共同</v>
          </cell>
          <cell r="T53" t="str">
            <v>実践活動</v>
          </cell>
          <cell r="U53" t="str">
            <v>水田貯留・地下水かん養</v>
          </cell>
          <cell r="V53" t="str">
            <v>48 水田の貯留機能向上活動（水田貯留機能増進・地下水かん養）</v>
          </cell>
          <cell r="X53" t="str">
            <v>48 水田の貯留機能向上活動（水田貯留機能増進・地下水かん養）</v>
          </cell>
        </row>
        <row r="54">
          <cell r="R54">
            <v>49</v>
          </cell>
          <cell r="S54" t="str">
            <v>共同</v>
          </cell>
          <cell r="T54" t="str">
            <v>実践活動</v>
          </cell>
          <cell r="U54" t="str">
            <v>水田貯留・地下水かん養</v>
          </cell>
          <cell r="V54" t="str">
            <v>49 地下水かん養活動、水源かん養林の保全（水田貯留機能増進・地下水かん養）</v>
          </cell>
          <cell r="X54" t="str">
            <v>49 地下水かん養活動、水源かん養林の保全（水田貯留機能増進・地下水かん養）</v>
          </cell>
        </row>
        <row r="55">
          <cell r="R55">
            <v>50</v>
          </cell>
          <cell r="S55" t="str">
            <v>共同</v>
          </cell>
          <cell r="T55" t="str">
            <v>実践活動</v>
          </cell>
          <cell r="U55" t="str">
            <v>資源循環</v>
          </cell>
          <cell r="V55" t="str">
            <v>50 地域資源の活用・資源循環活動（資源循環）</v>
          </cell>
          <cell r="X55" t="str">
            <v>50 地域資源の活用・資源循環活動（資源循環）</v>
          </cell>
        </row>
        <row r="56">
          <cell r="R56">
            <v>51</v>
          </cell>
          <cell r="S56" t="str">
            <v>共同</v>
          </cell>
          <cell r="T56" t="str">
            <v>啓発・普及</v>
          </cell>
          <cell r="U56" t="str">
            <v>啓発・普及</v>
          </cell>
          <cell r="V56" t="str">
            <v>51 啓発・普及活動</v>
          </cell>
        </row>
        <row r="57">
          <cell r="R57">
            <v>52</v>
          </cell>
          <cell r="S57" t="str">
            <v>共同</v>
          </cell>
          <cell r="T57" t="str">
            <v>増進活動</v>
          </cell>
          <cell r="U57" t="str">
            <v>増進活動</v>
          </cell>
          <cell r="V57" t="str">
            <v>52 遊休農地の有効活用</v>
          </cell>
        </row>
        <row r="58">
          <cell r="R58">
            <v>53</v>
          </cell>
          <cell r="S58" t="str">
            <v>共同</v>
          </cell>
          <cell r="T58" t="str">
            <v>増進活動</v>
          </cell>
          <cell r="U58" t="str">
            <v>増進活動</v>
          </cell>
          <cell r="V58" t="str">
            <v>53 鳥獣被害防止対策及び環境改善活動の強化</v>
          </cell>
        </row>
        <row r="59">
          <cell r="R59">
            <v>54</v>
          </cell>
          <cell r="S59" t="str">
            <v>共同</v>
          </cell>
          <cell r="T59" t="str">
            <v>増進活動</v>
          </cell>
          <cell r="U59" t="str">
            <v>増進活動</v>
          </cell>
          <cell r="V59" t="str">
            <v>54 地域住民による直営施工</v>
          </cell>
        </row>
        <row r="60">
          <cell r="R60">
            <v>55</v>
          </cell>
          <cell r="S60" t="str">
            <v>共同</v>
          </cell>
          <cell r="T60" t="str">
            <v>増進活動</v>
          </cell>
          <cell r="U60" t="str">
            <v>増進活動</v>
          </cell>
          <cell r="V60" t="str">
            <v>55 防災・減災力の強化</v>
          </cell>
        </row>
        <row r="61">
          <cell r="R61">
            <v>56</v>
          </cell>
          <cell r="S61" t="str">
            <v>共同</v>
          </cell>
          <cell r="T61" t="str">
            <v>増進活動</v>
          </cell>
          <cell r="U61" t="str">
            <v>増進活動</v>
          </cell>
          <cell r="V61" t="str">
            <v>56 農村環境保全活動の幅広い展開</v>
          </cell>
        </row>
        <row r="62">
          <cell r="R62">
            <v>57</v>
          </cell>
          <cell r="S62" t="str">
            <v>共同</v>
          </cell>
          <cell r="T62" t="str">
            <v>増進活動</v>
          </cell>
          <cell r="U62" t="str">
            <v>増進活動</v>
          </cell>
          <cell r="V62" t="str">
            <v>57 やすらぎ・福祉及び教育機能の活用</v>
          </cell>
        </row>
        <row r="63">
          <cell r="R63">
            <v>58</v>
          </cell>
          <cell r="S63" t="str">
            <v>共同</v>
          </cell>
          <cell r="T63" t="str">
            <v>増進活動</v>
          </cell>
          <cell r="U63" t="str">
            <v>増進活動</v>
          </cell>
          <cell r="V63" t="str">
            <v>58 農村文化の伝承を通じた農村コミュニティの強化</v>
          </cell>
        </row>
        <row r="64">
          <cell r="R64" t="str">
            <v>58-2</v>
          </cell>
          <cell r="S64" t="str">
            <v>共同</v>
          </cell>
          <cell r="T64" t="str">
            <v>増進活動</v>
          </cell>
          <cell r="U64" t="str">
            <v>増進活動</v>
          </cell>
          <cell r="V64" t="str">
            <v>58-2 広域活動組織における活動支援班による活動の実施</v>
          </cell>
        </row>
        <row r="65">
          <cell r="R65" t="str">
            <v>58-3</v>
          </cell>
          <cell r="S65" t="str">
            <v>共同</v>
          </cell>
          <cell r="T65" t="str">
            <v>増進活動</v>
          </cell>
          <cell r="U65" t="str">
            <v>増進活動</v>
          </cell>
          <cell r="V65" t="str">
            <v>58-3 水管理を通じた環境負荷低減活動の強化</v>
          </cell>
        </row>
        <row r="66">
          <cell r="R66">
            <v>59</v>
          </cell>
          <cell r="S66" t="str">
            <v>共同</v>
          </cell>
          <cell r="T66" t="str">
            <v>増進活動</v>
          </cell>
          <cell r="U66" t="str">
            <v>増進活動</v>
          </cell>
          <cell r="V66" t="str">
            <v>59 都道府県、市町村が特に認める活動</v>
          </cell>
        </row>
        <row r="67">
          <cell r="R67">
            <v>60</v>
          </cell>
          <cell r="S67" t="str">
            <v>共同</v>
          </cell>
          <cell r="T67" t="str">
            <v>増進活動</v>
          </cell>
          <cell r="U67" t="str">
            <v>増進活動</v>
          </cell>
          <cell r="V67" t="str">
            <v>60 広報活動・農村関係人口の拡大</v>
          </cell>
        </row>
        <row r="68">
          <cell r="R68">
            <v>61</v>
          </cell>
          <cell r="S68" t="str">
            <v>長寿命化</v>
          </cell>
          <cell r="T68" t="str">
            <v>実践活動</v>
          </cell>
          <cell r="U68" t="str">
            <v>水路</v>
          </cell>
          <cell r="V68" t="str">
            <v>61 水路の補修</v>
          </cell>
        </row>
        <row r="69">
          <cell r="R69">
            <v>62</v>
          </cell>
          <cell r="S69" t="str">
            <v>長寿命化</v>
          </cell>
          <cell r="T69" t="str">
            <v>実践活動</v>
          </cell>
          <cell r="U69" t="str">
            <v>水路</v>
          </cell>
          <cell r="V69" t="str">
            <v>62 水路の更新等</v>
          </cell>
        </row>
        <row r="70">
          <cell r="R70">
            <v>63</v>
          </cell>
          <cell r="S70" t="str">
            <v>長寿命化</v>
          </cell>
          <cell r="T70" t="str">
            <v>実践活動</v>
          </cell>
          <cell r="U70" t="str">
            <v>農道</v>
          </cell>
          <cell r="V70" t="str">
            <v>63 農道の補修</v>
          </cell>
        </row>
        <row r="71">
          <cell r="R71">
            <v>64</v>
          </cell>
          <cell r="S71" t="str">
            <v>長寿命化</v>
          </cell>
          <cell r="T71" t="str">
            <v>実践活動</v>
          </cell>
          <cell r="U71" t="str">
            <v>農道</v>
          </cell>
          <cell r="V71" t="str">
            <v>64 農道の更新等</v>
          </cell>
        </row>
        <row r="72">
          <cell r="R72">
            <v>65</v>
          </cell>
          <cell r="S72" t="str">
            <v>長寿命化</v>
          </cell>
          <cell r="T72" t="str">
            <v>実践活動</v>
          </cell>
          <cell r="U72" t="str">
            <v>ため池</v>
          </cell>
          <cell r="V72" t="str">
            <v>65 ため池の補修</v>
          </cell>
        </row>
        <row r="73">
          <cell r="R73">
            <v>66</v>
          </cell>
          <cell r="S73" t="str">
            <v>長寿命化</v>
          </cell>
          <cell r="T73" t="str">
            <v>実践活動</v>
          </cell>
          <cell r="U73" t="str">
            <v>ため池</v>
          </cell>
          <cell r="V73" t="str">
            <v>66 ため池（附帯施設）の更新等</v>
          </cell>
        </row>
        <row r="74">
          <cell r="R74">
            <v>100</v>
          </cell>
          <cell r="S74" t="str">
            <v>農地維持</v>
          </cell>
          <cell r="T74" t="str">
            <v>実践活動</v>
          </cell>
          <cell r="U74" t="str">
            <v>農用地</v>
          </cell>
          <cell r="V74" t="str">
            <v>100 施設の適正管理のための除排雪</v>
          </cell>
        </row>
        <row r="75">
          <cell r="R75">
            <v>101</v>
          </cell>
          <cell r="S75" t="str">
            <v>農地維持</v>
          </cell>
          <cell r="T75" t="str">
            <v>実践活動</v>
          </cell>
          <cell r="U75" t="str">
            <v>水路</v>
          </cell>
          <cell r="V75" t="str">
            <v>101 施設の適正管理のための除排雪</v>
          </cell>
        </row>
        <row r="76">
          <cell r="R76">
            <v>120</v>
          </cell>
          <cell r="S76" t="str">
            <v>長寿命化</v>
          </cell>
          <cell r="T76" t="str">
            <v>実践活動</v>
          </cell>
          <cell r="U76" t="str">
            <v>農用地</v>
          </cell>
          <cell r="V76" t="str">
            <v>120 給排水施設の補修</v>
          </cell>
        </row>
        <row r="77">
          <cell r="R77">
            <v>121</v>
          </cell>
          <cell r="S77" t="str">
            <v>長寿命化</v>
          </cell>
          <cell r="T77" t="str">
            <v>実践活動</v>
          </cell>
          <cell r="U77" t="str">
            <v>農用地</v>
          </cell>
          <cell r="V77" t="str">
            <v>121 給排水施設の更新</v>
          </cell>
        </row>
        <row r="78">
          <cell r="R78">
            <v>122</v>
          </cell>
          <cell r="S78" t="str">
            <v>長寿命化</v>
          </cell>
          <cell r="T78" t="str">
            <v>実践活動</v>
          </cell>
          <cell r="U78" t="str">
            <v>農用地</v>
          </cell>
          <cell r="V78" t="str">
            <v>122 畦畔の除去</v>
          </cell>
        </row>
        <row r="79">
          <cell r="R79">
            <v>123</v>
          </cell>
          <cell r="S79" t="str">
            <v>長寿命化</v>
          </cell>
          <cell r="T79" t="str">
            <v>実践活動</v>
          </cell>
          <cell r="U79" t="str">
            <v>農用地</v>
          </cell>
          <cell r="V79" t="str">
            <v>123 暗渠排水の整備</v>
          </cell>
        </row>
        <row r="80">
          <cell r="R80">
            <v>124</v>
          </cell>
          <cell r="S80" t="str">
            <v>長寿命化</v>
          </cell>
          <cell r="T80" t="str">
            <v>実践活動</v>
          </cell>
          <cell r="U80" t="str">
            <v>農用地</v>
          </cell>
          <cell r="V80" t="str">
            <v>124 田んぼダムを目的とした各筆排水等の整備・補修・更新</v>
          </cell>
        </row>
        <row r="90">
          <cell r="T90" t="str">
            <v>この線より上に行を挿入してください。</v>
          </cell>
        </row>
      </sheetData>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C04F-1C8E-43D7-964B-DD52757A4286}">
  <sheetPr>
    <tabColor rgb="FFFF0000"/>
    <pageSetUpPr fitToPage="1"/>
  </sheetPr>
  <dimension ref="A1:W83"/>
  <sheetViews>
    <sheetView showGridLines="0" view="pageBreakPreview" topLeftCell="B37" zoomScale="67" zoomScaleNormal="96" zoomScaleSheetLayoutView="73" workbookViewId="0">
      <selection activeCell="P22" sqref="P22"/>
    </sheetView>
  </sheetViews>
  <sheetFormatPr defaultColWidth="9" defaultRowHeight="17.399999999999999" x14ac:dyDescent="0.2"/>
  <cols>
    <col min="1" max="1" width="2.88671875" style="197" customWidth="1"/>
    <col min="2" max="3" width="9.88671875" style="197" customWidth="1"/>
    <col min="4" max="5" width="8" style="197" customWidth="1"/>
    <col min="6" max="6" width="8.44140625" style="197" customWidth="1"/>
    <col min="7" max="12" width="4.88671875" style="197" customWidth="1"/>
    <col min="13" max="13" width="9.109375" style="197" customWidth="1"/>
    <col min="14" max="14" width="5.109375" style="197" hidden="1" customWidth="1"/>
    <col min="15" max="15" width="21" style="197" customWidth="1"/>
    <col min="16" max="16" width="29.77734375" style="197" customWidth="1"/>
    <col min="17" max="24" width="7.6640625" style="197" customWidth="1"/>
    <col min="25" max="16384" width="9" style="197"/>
  </cols>
  <sheetData>
    <row r="1" spans="1:23" ht="19.2" x14ac:dyDescent="0.2">
      <c r="A1" s="74" t="s">
        <v>419</v>
      </c>
      <c r="B1" s="75"/>
      <c r="C1" s="75"/>
      <c r="P1" s="76" t="s">
        <v>421</v>
      </c>
    </row>
    <row r="2" spans="1:23" ht="24" customHeight="1" x14ac:dyDescent="0.55000000000000004">
      <c r="A2" s="77" t="s">
        <v>420</v>
      </c>
      <c r="D2" s="78"/>
      <c r="E2" s="78"/>
      <c r="F2" s="78"/>
      <c r="G2" s="78"/>
      <c r="H2" s="78"/>
      <c r="I2" s="78"/>
      <c r="J2" s="78"/>
      <c r="K2" s="78"/>
      <c r="L2" s="78"/>
      <c r="M2" s="78"/>
      <c r="P2" s="79" t="s">
        <v>0</v>
      </c>
      <c r="Q2" s="78"/>
      <c r="R2" s="78"/>
      <c r="S2" s="78"/>
      <c r="T2" s="78"/>
      <c r="U2" s="78"/>
      <c r="V2" s="78"/>
    </row>
    <row r="3" spans="1:23" ht="27" customHeight="1" x14ac:dyDescent="0.2">
      <c r="D3" s="80"/>
      <c r="E3" s="80"/>
      <c r="F3" s="118">
        <v>7</v>
      </c>
      <c r="G3" s="273" t="s">
        <v>437</v>
      </c>
      <c r="H3" s="273"/>
      <c r="I3" s="273"/>
      <c r="J3" s="273"/>
      <c r="K3" s="273"/>
      <c r="L3" s="273"/>
      <c r="M3" s="273"/>
      <c r="N3" s="273"/>
      <c r="O3" s="273"/>
      <c r="P3" s="119" t="str">
        <f>'[1]はじめに（PC）'!D4&amp;""</f>
        <v>○○・・・・・・活動組織</v>
      </c>
    </row>
    <row r="4" spans="1:23" ht="27" customHeight="1" x14ac:dyDescent="0.2">
      <c r="B4" s="81" t="s">
        <v>1</v>
      </c>
      <c r="C4" s="81"/>
      <c r="D4" s="82"/>
      <c r="E4" s="82"/>
      <c r="F4" s="82"/>
      <c r="G4" s="82"/>
      <c r="H4" s="82"/>
      <c r="I4" s="82"/>
      <c r="J4" s="82"/>
      <c r="K4" s="82"/>
      <c r="L4" s="82"/>
      <c r="M4" s="81"/>
      <c r="N4" s="82"/>
      <c r="O4" s="82"/>
      <c r="P4" s="82"/>
    </row>
    <row r="5" spans="1:23" ht="50.25" customHeight="1" x14ac:dyDescent="0.2">
      <c r="B5" s="274" t="s">
        <v>438</v>
      </c>
      <c r="C5" s="274"/>
      <c r="D5" s="275"/>
      <c r="E5" s="275"/>
      <c r="F5" s="275"/>
      <c r="G5" s="275"/>
      <c r="H5" s="275"/>
      <c r="I5" s="275"/>
      <c r="J5" s="275"/>
      <c r="K5" s="275"/>
      <c r="L5" s="275"/>
      <c r="M5" s="275"/>
      <c r="N5" s="275"/>
      <c r="O5" s="275"/>
      <c r="P5" s="275"/>
    </row>
    <row r="6" spans="1:23" ht="19.5" customHeight="1" x14ac:dyDescent="0.2">
      <c r="B6" s="276" t="s">
        <v>439</v>
      </c>
      <c r="C6" s="276"/>
      <c r="D6" s="268" t="s">
        <v>2</v>
      </c>
      <c r="E6" s="268"/>
      <c r="F6" s="268"/>
      <c r="G6" s="262" t="s">
        <v>411</v>
      </c>
      <c r="H6" s="277"/>
      <c r="I6" s="277"/>
      <c r="J6" s="277"/>
      <c r="K6" s="277"/>
      <c r="L6" s="277"/>
      <c r="M6" s="268" t="s">
        <v>3</v>
      </c>
      <c r="N6" s="268"/>
      <c r="O6" s="268"/>
      <c r="P6" s="281" t="s">
        <v>4</v>
      </c>
      <c r="Q6" s="261" t="s">
        <v>440</v>
      </c>
      <c r="R6" s="261"/>
    </row>
    <row r="7" spans="1:23" ht="18" customHeight="1" x14ac:dyDescent="0.2">
      <c r="B7" s="262" t="s">
        <v>5</v>
      </c>
      <c r="C7" s="264" t="s">
        <v>441</v>
      </c>
      <c r="D7" s="266" t="s">
        <v>6</v>
      </c>
      <c r="E7" s="267" t="s">
        <v>7</v>
      </c>
      <c r="F7" s="267" t="s">
        <v>8</v>
      </c>
      <c r="G7" s="263"/>
      <c r="H7" s="278"/>
      <c r="I7" s="278"/>
      <c r="J7" s="278"/>
      <c r="K7" s="278"/>
      <c r="L7" s="278"/>
      <c r="M7" s="269" t="s">
        <v>9</v>
      </c>
      <c r="N7" s="271" t="s">
        <v>412</v>
      </c>
      <c r="O7" s="269" t="s">
        <v>10</v>
      </c>
      <c r="P7" s="282"/>
      <c r="Q7" s="257" t="s">
        <v>442</v>
      </c>
      <c r="R7" s="257" t="s">
        <v>443</v>
      </c>
    </row>
    <row r="8" spans="1:23" ht="21" customHeight="1" x14ac:dyDescent="0.2">
      <c r="B8" s="263"/>
      <c r="C8" s="265"/>
      <c r="D8" s="266"/>
      <c r="E8" s="267"/>
      <c r="F8" s="268"/>
      <c r="G8" s="279"/>
      <c r="H8" s="280"/>
      <c r="I8" s="280"/>
      <c r="J8" s="280"/>
      <c r="K8" s="280"/>
      <c r="L8" s="280"/>
      <c r="M8" s="270"/>
      <c r="N8" s="272"/>
      <c r="O8" s="270"/>
      <c r="P8" s="283"/>
      <c r="Q8" s="257"/>
      <c r="R8" s="257"/>
    </row>
    <row r="9" spans="1:23" x14ac:dyDescent="0.2">
      <c r="A9" s="83"/>
      <c r="B9" s="120"/>
      <c r="C9" s="121"/>
      <c r="D9" s="122"/>
      <c r="E9" s="122"/>
      <c r="F9" s="84">
        <f t="shared" ref="F9:F40" si="0">SUM(D9+E9)</f>
        <v>0</v>
      </c>
      <c r="G9" s="123"/>
      <c r="H9" s="123"/>
      <c r="I9" s="123"/>
      <c r="J9" s="123"/>
      <c r="K9" s="123"/>
      <c r="L9" s="123"/>
      <c r="M9" s="85" t="str">
        <f>IF(G9="","",(IFERROR(VLOOKUP($G9,[1]【選択肢】!$R$3:$V$90,2,)," ")&amp;IF(H9="","",","&amp;IFERROR(VLOOKUP($H9,[1]【選択肢】!$R$3:$V$90,2,)," ")&amp;IF(I9="","",","&amp;IFERROR(VLOOKUP($I9,[1]【選択肢】!$R$3:$V$90,2,)," ")&amp;IF(J9="","",","&amp;IFERROR(VLOOKUP($J9,[1]【選択肢】!$R$3:$V$90,2,)," ")&amp;IF(K9="","",","&amp;IFERROR(VLOOKUP($K9,[1]【選択肢】!$R$3:$V$90,2,)," ")&amp;IF(L9="","",","&amp;IFERROR(VLOOKUP($L9,[1]【選択肢】!$R$3:$V$90,2,)," "))))))))</f>
        <v/>
      </c>
      <c r="N9" s="85" t="str">
        <f>IF(G9="","",(IFERROR(VLOOKUP($G9,[1]【選択肢】!$R$3:$V$90,4,)," ")&amp;IF(H9="","",","&amp;IFERROR(VLOOKUP($H9,[1]【選択肢】!$R$3:$V$90,4,)," ")&amp;IF(I9="","",","&amp;IFERROR(VLOOKUP($I9,[1]【選択肢】!$R$3:$V$90,4,)," ")&amp;IF(J9="","",","&amp;IFERROR(VLOOKUP($J9,[1]【選択肢】!$R$3:$V$90,4,)," ")&amp;IF(K9="","",","&amp;IFERROR(VLOOKUP($K9,[1]【選択肢】!$R$3:$V$90,4,)," ")&amp;IF(L9="","",","&amp;IFERROR(VLOOKUP($L9,[1]【選択肢】!$R$3:$V$90,4,)," "))))))))</f>
        <v/>
      </c>
      <c r="O9" s="85" t="str">
        <f>IF(G9="","",(IFERROR(VLOOKUP($G9,[1]【選択肢】!$R$3:$V$90,5,)," ")&amp;IF(H9="","",","&amp;IFERROR(VLOOKUP($H9,[1]【選択肢】!$R$3:$V$90,5,)," ")&amp;IF(I9="","",","&amp;IFERROR(VLOOKUP($I9,[1]【選択肢】!$R$3:$V$90,5,)," ")&amp;IF(J9="","",","&amp;IFERROR(VLOOKUP($J9,[1]【選択肢】!$R$3:$V$90,5,)," ")&amp;IF(K9="","",","&amp;IFERROR(VLOOKUP($K9,[1]【選択肢】!$R$3:$V$90,5,)," ")&amp;IF(L9="","",","&amp;IFERROR(VLOOKUP($L9,[1]【選択肢】!$R$3:$V$90,5,)," "))))))))</f>
        <v/>
      </c>
      <c r="P9" s="124"/>
      <c r="Q9" s="125"/>
      <c r="R9" s="125"/>
      <c r="S9" s="83"/>
      <c r="T9" s="83"/>
      <c r="U9" s="83"/>
      <c r="V9" s="83"/>
      <c r="W9" s="83"/>
    </row>
    <row r="10" spans="1:23" x14ac:dyDescent="0.2">
      <c r="B10" s="120"/>
      <c r="C10" s="121"/>
      <c r="D10" s="122"/>
      <c r="E10" s="122"/>
      <c r="F10" s="84">
        <f t="shared" si="0"/>
        <v>0</v>
      </c>
      <c r="G10" s="123"/>
      <c r="H10" s="123"/>
      <c r="I10" s="123"/>
      <c r="J10" s="123"/>
      <c r="K10" s="123"/>
      <c r="L10" s="123"/>
      <c r="M10" s="85" t="str">
        <f>IF(G10="","",(IFERROR(VLOOKUP($G10,[1]【選択肢】!$R$3:$V$90,2,)," ")&amp;IF(H10="","",","&amp;IFERROR(VLOOKUP($H10,[1]【選択肢】!$R$3:$V$90,2,)," ")&amp;IF(I10="","",","&amp;IFERROR(VLOOKUP($I10,[1]【選択肢】!$R$3:$V$90,2,)," ")&amp;IF(J10="","",","&amp;IFERROR(VLOOKUP($J10,[1]【選択肢】!$R$3:$V$90,2,)," ")&amp;IF(K10="","",","&amp;IFERROR(VLOOKUP($K10,[1]【選択肢】!$R$3:$V$90,2,)," ")&amp;IF(L10="","",","&amp;IFERROR(VLOOKUP($L10,[1]【選択肢】!$R$3:$V$90,2,)," "))))))))</f>
        <v/>
      </c>
      <c r="N10" s="85" t="str">
        <f>IF(G10="","",(IFERROR(VLOOKUP($G10,[1]【選択肢】!$R$3:$V$90,4,)," ")&amp;IF(H10="","",","&amp;IFERROR(VLOOKUP($H10,[1]【選択肢】!$R$3:$V$90,4,)," ")&amp;IF(I10="","",","&amp;IFERROR(VLOOKUP($I10,[1]【選択肢】!$R$3:$V$90,4,)," ")&amp;IF(J10="","",","&amp;IFERROR(VLOOKUP($J10,[1]【選択肢】!$R$3:$V$90,4,)," ")&amp;IF(K10="","",","&amp;IFERROR(VLOOKUP($K10,[1]【選択肢】!$R$3:$V$90,4,)," ")&amp;IF(L10="","",","&amp;IFERROR(VLOOKUP($L10,[1]【選択肢】!$R$3:$V$90,4,)," "))))))))</f>
        <v/>
      </c>
      <c r="O10" s="85" t="str">
        <f>IF(G10="","",(IFERROR(VLOOKUP($G10,[1]【選択肢】!$R$3:$V$90,5,)," ")&amp;IF(H10="","",","&amp;IFERROR(VLOOKUP($H10,[1]【選択肢】!$R$3:$V$90,5,)," ")&amp;IF(I10="","",","&amp;IFERROR(VLOOKUP($I10,[1]【選択肢】!$R$3:$V$90,5,)," ")&amp;IF(J10="","",","&amp;IFERROR(VLOOKUP($J10,[1]【選択肢】!$R$3:$V$90,5,)," ")&amp;IF(K10="","",","&amp;IFERROR(VLOOKUP($K10,[1]【選択肢】!$R$3:$V$90,5,)," ")&amp;IF(L10="","",","&amp;IFERROR(VLOOKUP($L10,[1]【選択肢】!$R$3:$V$90,5,)," "))))))))</f>
        <v/>
      </c>
      <c r="P10" s="124"/>
      <c r="Q10" s="125"/>
      <c r="R10" s="125"/>
      <c r="S10" s="83"/>
      <c r="T10" s="83"/>
      <c r="U10" s="83"/>
      <c r="V10" s="83"/>
      <c r="W10" s="83"/>
    </row>
    <row r="11" spans="1:23" x14ac:dyDescent="0.2">
      <c r="B11" s="120"/>
      <c r="C11" s="121"/>
      <c r="D11" s="122"/>
      <c r="E11" s="122"/>
      <c r="F11" s="84">
        <f t="shared" si="0"/>
        <v>0</v>
      </c>
      <c r="G11" s="123"/>
      <c r="H11" s="123"/>
      <c r="I11" s="123"/>
      <c r="J11" s="123"/>
      <c r="K11" s="123"/>
      <c r="L11" s="123"/>
      <c r="M11" s="85" t="str">
        <f>IF(G11="","",(IFERROR(VLOOKUP($G11,[1]【選択肢】!$R$3:$V$90,2,)," ")&amp;IF(H11="","",","&amp;IFERROR(VLOOKUP($H11,[1]【選択肢】!$R$3:$V$90,2,)," ")&amp;IF(I11="","",","&amp;IFERROR(VLOOKUP($I11,[1]【選択肢】!$R$3:$V$90,2,)," ")&amp;IF(J11="","",","&amp;IFERROR(VLOOKUP($J11,[1]【選択肢】!$R$3:$V$90,2,)," ")&amp;IF(K11="","",","&amp;IFERROR(VLOOKUP($K11,[1]【選択肢】!$R$3:$V$90,2,)," ")&amp;IF(L11="","",","&amp;IFERROR(VLOOKUP($L11,[1]【選択肢】!$R$3:$V$90,2,)," "))))))))</f>
        <v/>
      </c>
      <c r="N11" s="85" t="str">
        <f>IF(G11="","",(IFERROR(VLOOKUP($G11,[1]【選択肢】!$R$3:$V$90,4,)," ")&amp;IF(H11="","",","&amp;IFERROR(VLOOKUP($H11,[1]【選択肢】!$R$3:$V$90,4,)," ")&amp;IF(I11="","",","&amp;IFERROR(VLOOKUP($I11,[1]【選択肢】!$R$3:$V$90,4,)," ")&amp;IF(J11="","",","&amp;IFERROR(VLOOKUP($J11,[1]【選択肢】!$R$3:$V$90,4,)," ")&amp;IF(K11="","",","&amp;IFERROR(VLOOKUP($K11,[1]【選択肢】!$R$3:$V$90,4,)," ")&amp;IF(L11="","",","&amp;IFERROR(VLOOKUP($L11,[1]【選択肢】!$R$3:$V$90,4,)," "))))))))</f>
        <v/>
      </c>
      <c r="O11" s="85" t="str">
        <f>IF(G11="","",(IFERROR(VLOOKUP($G11,[1]【選択肢】!$R$3:$V$90,5,)," ")&amp;IF(H11="","",","&amp;IFERROR(VLOOKUP($H11,[1]【選択肢】!$R$3:$V$90,5,)," ")&amp;IF(I11="","",","&amp;IFERROR(VLOOKUP($I11,[1]【選択肢】!$R$3:$V$90,5,)," ")&amp;IF(J11="","",","&amp;IFERROR(VLOOKUP($J11,[1]【選択肢】!$R$3:$V$90,5,)," ")&amp;IF(K11="","",","&amp;IFERROR(VLOOKUP($K11,[1]【選択肢】!$R$3:$V$90,5,)," ")&amp;IF(L11="","",","&amp;IFERROR(VLOOKUP($L11,[1]【選択肢】!$R$3:$V$90,5,)," "))))))))</f>
        <v/>
      </c>
      <c r="P11" s="124"/>
      <c r="Q11" s="125"/>
      <c r="R11" s="125"/>
      <c r="S11" s="83"/>
      <c r="T11" s="83"/>
      <c r="U11" s="83"/>
      <c r="V11" s="83"/>
      <c r="W11" s="83"/>
    </row>
    <row r="12" spans="1:23" x14ac:dyDescent="0.2">
      <c r="B12" s="120"/>
      <c r="C12" s="121"/>
      <c r="D12" s="122"/>
      <c r="E12" s="122"/>
      <c r="F12" s="84">
        <f t="shared" si="0"/>
        <v>0</v>
      </c>
      <c r="G12" s="123"/>
      <c r="H12" s="123"/>
      <c r="I12" s="123"/>
      <c r="J12" s="123"/>
      <c r="K12" s="123"/>
      <c r="L12" s="123"/>
      <c r="M12" s="85" t="str">
        <f>IF(G12="","",(IFERROR(VLOOKUP($G12,[1]【選択肢】!$R$3:$V$90,2,)," ")&amp;IF(H12="","",","&amp;IFERROR(VLOOKUP($H12,[1]【選択肢】!$R$3:$V$90,2,)," ")&amp;IF(I12="","",","&amp;IFERROR(VLOOKUP($I12,[1]【選択肢】!$R$3:$V$90,2,)," ")&amp;IF(J12="","",","&amp;IFERROR(VLOOKUP($J12,[1]【選択肢】!$R$3:$V$90,2,)," ")&amp;IF(K12="","",","&amp;IFERROR(VLOOKUP($K12,[1]【選択肢】!$R$3:$V$90,2,)," ")&amp;IF(L12="","",","&amp;IFERROR(VLOOKUP($L12,[1]【選択肢】!$R$3:$V$90,2,)," "))))))))</f>
        <v/>
      </c>
      <c r="N12" s="85" t="str">
        <f>IF(G12="","",(IFERROR(VLOOKUP($G12,[1]【選択肢】!$R$3:$V$90,4,)," ")&amp;IF(H12="","",","&amp;IFERROR(VLOOKUP($H12,[1]【選択肢】!$R$3:$V$90,4,)," ")&amp;IF(I12="","",","&amp;IFERROR(VLOOKUP($I12,[1]【選択肢】!$R$3:$V$90,4,)," ")&amp;IF(J12="","",","&amp;IFERROR(VLOOKUP($J12,[1]【選択肢】!$R$3:$V$90,4,)," ")&amp;IF(K12="","",","&amp;IFERROR(VLOOKUP($K12,[1]【選択肢】!$R$3:$V$90,4,)," ")&amp;IF(L12="","",","&amp;IFERROR(VLOOKUP($L12,[1]【選択肢】!$R$3:$V$90,4,)," "))))))))</f>
        <v/>
      </c>
      <c r="O12" s="85" t="str">
        <f>IF(G12="","",(IFERROR(VLOOKUP($G12,[1]【選択肢】!$R$3:$V$90,5,)," ")&amp;IF(H12="","",","&amp;IFERROR(VLOOKUP($H12,[1]【選択肢】!$R$3:$V$90,5,)," ")&amp;IF(I12="","",","&amp;IFERROR(VLOOKUP($I12,[1]【選択肢】!$R$3:$V$90,5,)," ")&amp;IF(J12="","",","&amp;IFERROR(VLOOKUP($J12,[1]【選択肢】!$R$3:$V$90,5,)," ")&amp;IF(K12="","",","&amp;IFERROR(VLOOKUP($K12,[1]【選択肢】!$R$3:$V$90,5,)," ")&amp;IF(L12="","",","&amp;IFERROR(VLOOKUP($L12,[1]【選択肢】!$R$3:$V$90,5,)," "))))))))</f>
        <v/>
      </c>
      <c r="P12" s="124"/>
      <c r="Q12" s="125"/>
      <c r="R12" s="125"/>
      <c r="S12" s="83"/>
      <c r="T12" s="83"/>
      <c r="U12" s="83"/>
      <c r="V12" s="83"/>
      <c r="W12" s="83"/>
    </row>
    <row r="13" spans="1:23" x14ac:dyDescent="0.2">
      <c r="B13" s="120"/>
      <c r="C13" s="121"/>
      <c r="D13" s="122"/>
      <c r="E13" s="122"/>
      <c r="F13" s="84">
        <f t="shared" si="0"/>
        <v>0</v>
      </c>
      <c r="G13" s="123"/>
      <c r="H13" s="123"/>
      <c r="I13" s="123"/>
      <c r="J13" s="123"/>
      <c r="K13" s="123"/>
      <c r="L13" s="123"/>
      <c r="M13" s="85" t="str">
        <f>IF(G13="","",(IFERROR(VLOOKUP($G13,[1]【選択肢】!$R$3:$V$90,2,)," ")&amp;IF(H13="","",","&amp;IFERROR(VLOOKUP($H13,[1]【選択肢】!$R$3:$V$90,2,)," ")&amp;IF(I13="","",","&amp;IFERROR(VLOOKUP($I13,[1]【選択肢】!$R$3:$V$90,2,)," ")&amp;IF(J13="","",","&amp;IFERROR(VLOOKUP($J13,[1]【選択肢】!$R$3:$V$90,2,)," ")&amp;IF(K13="","",","&amp;IFERROR(VLOOKUP($K13,[1]【選択肢】!$R$3:$V$90,2,)," ")&amp;IF(L13="","",","&amp;IFERROR(VLOOKUP($L13,[1]【選択肢】!$R$3:$V$90,2,)," "))))))))</f>
        <v/>
      </c>
      <c r="N13" s="85" t="str">
        <f>IF(G13="","",(IFERROR(VLOOKUP($G13,[1]【選択肢】!$R$3:$V$90,4,)," ")&amp;IF(H13="","",","&amp;IFERROR(VLOOKUP($H13,[1]【選択肢】!$R$3:$V$90,4,)," ")&amp;IF(I13="","",","&amp;IFERROR(VLOOKUP($I13,[1]【選択肢】!$R$3:$V$90,4,)," ")&amp;IF(J13="","",","&amp;IFERROR(VLOOKUP($J13,[1]【選択肢】!$R$3:$V$90,4,)," ")&amp;IF(K13="","",","&amp;IFERROR(VLOOKUP($K13,[1]【選択肢】!$R$3:$V$90,4,)," ")&amp;IF(L13="","",","&amp;IFERROR(VLOOKUP($L13,[1]【選択肢】!$R$3:$V$90,4,)," "))))))))</f>
        <v/>
      </c>
      <c r="O13" s="85" t="str">
        <f>IF(G13="","",(IFERROR(VLOOKUP($G13,[1]【選択肢】!$R$3:$V$90,5,)," ")&amp;IF(H13="","",","&amp;IFERROR(VLOOKUP($H13,[1]【選択肢】!$R$3:$V$90,5,)," ")&amp;IF(I13="","",","&amp;IFERROR(VLOOKUP($I13,[1]【選択肢】!$R$3:$V$90,5,)," ")&amp;IF(J13="","",","&amp;IFERROR(VLOOKUP($J13,[1]【選択肢】!$R$3:$V$90,5,)," ")&amp;IF(K13="","",","&amp;IFERROR(VLOOKUP($K13,[1]【選択肢】!$R$3:$V$90,5,)," ")&amp;IF(L13="","",","&amp;IFERROR(VLOOKUP($L13,[1]【選択肢】!$R$3:$V$90,5,)," "))))))))</f>
        <v/>
      </c>
      <c r="P13" s="124"/>
      <c r="Q13" s="125"/>
      <c r="R13" s="125"/>
      <c r="S13" s="83"/>
      <c r="T13" s="83"/>
      <c r="U13" s="83"/>
      <c r="V13" s="83"/>
      <c r="W13" s="83"/>
    </row>
    <row r="14" spans="1:23" x14ac:dyDescent="0.2">
      <c r="B14" s="120"/>
      <c r="C14" s="121"/>
      <c r="D14" s="122"/>
      <c r="E14" s="122"/>
      <c r="F14" s="84">
        <f t="shared" si="0"/>
        <v>0</v>
      </c>
      <c r="G14" s="123"/>
      <c r="H14" s="123"/>
      <c r="I14" s="123"/>
      <c r="J14" s="123"/>
      <c r="K14" s="123"/>
      <c r="L14" s="123"/>
      <c r="M14" s="85" t="str">
        <f>IF(G14="","",(IFERROR(VLOOKUP($G14,[1]【選択肢】!$R$3:$V$90,2,)," ")&amp;IF(H14="","",","&amp;IFERROR(VLOOKUP($H14,[1]【選択肢】!$R$3:$V$90,2,)," ")&amp;IF(I14="","",","&amp;IFERROR(VLOOKUP($I14,[1]【選択肢】!$R$3:$V$90,2,)," ")&amp;IF(J14="","",","&amp;IFERROR(VLOOKUP($J14,[1]【選択肢】!$R$3:$V$90,2,)," ")&amp;IF(K14="","",","&amp;IFERROR(VLOOKUP($K14,[1]【選択肢】!$R$3:$V$90,2,)," ")&amp;IF(L14="","",","&amp;IFERROR(VLOOKUP($L14,[1]【選択肢】!$R$3:$V$90,2,)," "))))))))</f>
        <v/>
      </c>
      <c r="N14" s="85" t="str">
        <f>IF(G14="","",(IFERROR(VLOOKUP($G14,[1]【選択肢】!$R$3:$V$90,4,)," ")&amp;IF(H14="","",","&amp;IFERROR(VLOOKUP($H14,[1]【選択肢】!$R$3:$V$90,4,)," ")&amp;IF(I14="","",","&amp;IFERROR(VLOOKUP($I14,[1]【選択肢】!$R$3:$V$90,4,)," ")&amp;IF(J14="","",","&amp;IFERROR(VLOOKUP($J14,[1]【選択肢】!$R$3:$V$90,4,)," ")&amp;IF(K14="","",","&amp;IFERROR(VLOOKUP($K14,[1]【選択肢】!$R$3:$V$90,4,)," ")&amp;IF(L14="","",","&amp;IFERROR(VLOOKUP($L14,[1]【選択肢】!$R$3:$V$90,4,)," "))))))))</f>
        <v/>
      </c>
      <c r="O14" s="85" t="str">
        <f>IF(G14="","",(IFERROR(VLOOKUP($G14,[1]【選択肢】!$R$3:$V$90,5,)," ")&amp;IF(H14="","",","&amp;IFERROR(VLOOKUP($H14,[1]【選択肢】!$R$3:$V$90,5,)," ")&amp;IF(I14="","",","&amp;IFERROR(VLOOKUP($I14,[1]【選択肢】!$R$3:$V$90,5,)," ")&amp;IF(J14="","",","&amp;IFERROR(VLOOKUP($J14,[1]【選択肢】!$R$3:$V$90,5,)," ")&amp;IF(K14="","",","&amp;IFERROR(VLOOKUP($K14,[1]【選択肢】!$R$3:$V$90,5,)," ")&amp;IF(L14="","",","&amp;IFERROR(VLOOKUP($L14,[1]【選択肢】!$R$3:$V$90,5,)," "))))))))</f>
        <v/>
      </c>
      <c r="P14" s="124"/>
      <c r="Q14" s="125"/>
      <c r="R14" s="125"/>
      <c r="S14" s="83"/>
      <c r="T14" s="83"/>
      <c r="U14" s="83"/>
      <c r="V14" s="83"/>
      <c r="W14" s="83"/>
    </row>
    <row r="15" spans="1:23" x14ac:dyDescent="0.2">
      <c r="B15" s="120"/>
      <c r="C15" s="121"/>
      <c r="D15" s="122"/>
      <c r="E15" s="122"/>
      <c r="F15" s="84">
        <f t="shared" si="0"/>
        <v>0</v>
      </c>
      <c r="G15" s="123"/>
      <c r="H15" s="123"/>
      <c r="I15" s="123"/>
      <c r="J15" s="123"/>
      <c r="K15" s="123"/>
      <c r="L15" s="123"/>
      <c r="M15" s="85" t="str">
        <f>IF(G15="","",(IFERROR(VLOOKUP($G15,[1]【選択肢】!$R$3:$V$90,2,)," ")&amp;IF(H15="","",","&amp;IFERROR(VLOOKUP($H15,[1]【選択肢】!$R$3:$V$90,2,)," ")&amp;IF(I15="","",","&amp;IFERROR(VLOOKUP($I15,[1]【選択肢】!$R$3:$V$90,2,)," ")&amp;IF(J15="","",","&amp;IFERROR(VLOOKUP($J15,[1]【選択肢】!$R$3:$V$90,2,)," ")&amp;IF(K15="","",","&amp;IFERROR(VLOOKUP($K15,[1]【選択肢】!$R$3:$V$90,2,)," ")&amp;IF(L15="","",","&amp;IFERROR(VLOOKUP($L15,[1]【選択肢】!$R$3:$V$90,2,)," "))))))))</f>
        <v/>
      </c>
      <c r="N15" s="85" t="str">
        <f>IF(G15="","",(IFERROR(VLOOKUP($G15,[1]【選択肢】!$R$3:$V$90,4,)," ")&amp;IF(H15="","",","&amp;IFERROR(VLOOKUP($H15,[1]【選択肢】!$R$3:$V$90,4,)," ")&amp;IF(I15="","",","&amp;IFERROR(VLOOKUP($I15,[1]【選択肢】!$R$3:$V$90,4,)," ")&amp;IF(J15="","",","&amp;IFERROR(VLOOKUP($J15,[1]【選択肢】!$R$3:$V$90,4,)," ")&amp;IF(K15="","",","&amp;IFERROR(VLOOKUP($K15,[1]【選択肢】!$R$3:$V$90,4,)," ")&amp;IF(L15="","",","&amp;IFERROR(VLOOKUP($L15,[1]【選択肢】!$R$3:$V$90,4,)," "))))))))</f>
        <v/>
      </c>
      <c r="O15" s="85" t="str">
        <f>IF(G15="","",(IFERROR(VLOOKUP($G15,[1]【選択肢】!$R$3:$V$90,5,)," ")&amp;IF(H15="","",","&amp;IFERROR(VLOOKUP($H15,[1]【選択肢】!$R$3:$V$90,5,)," ")&amp;IF(I15="","",","&amp;IFERROR(VLOOKUP($I15,[1]【選択肢】!$R$3:$V$90,5,)," ")&amp;IF(J15="","",","&amp;IFERROR(VLOOKUP($J15,[1]【選択肢】!$R$3:$V$90,5,)," ")&amp;IF(K15="","",","&amp;IFERROR(VLOOKUP($K15,[1]【選択肢】!$R$3:$V$90,5,)," ")&amp;IF(L15="","",","&amp;IFERROR(VLOOKUP($L15,[1]【選択肢】!$R$3:$V$90,5,)," "))))))))</f>
        <v/>
      </c>
      <c r="P15" s="124"/>
      <c r="Q15" s="125"/>
      <c r="R15" s="125"/>
      <c r="S15" s="83"/>
      <c r="T15" s="83"/>
      <c r="U15" s="83"/>
      <c r="V15" s="83"/>
      <c r="W15" s="83"/>
    </row>
    <row r="16" spans="1:23" x14ac:dyDescent="0.2">
      <c r="B16" s="120"/>
      <c r="C16" s="121"/>
      <c r="D16" s="122"/>
      <c r="E16" s="122"/>
      <c r="F16" s="84">
        <f t="shared" si="0"/>
        <v>0</v>
      </c>
      <c r="G16" s="123"/>
      <c r="H16" s="123"/>
      <c r="I16" s="123"/>
      <c r="J16" s="123"/>
      <c r="K16" s="123"/>
      <c r="L16" s="123"/>
      <c r="M16" s="85" t="str">
        <f>IF(G16="","",(IFERROR(VLOOKUP($G16,[1]【選択肢】!$R$3:$V$90,2,)," ")&amp;IF(H16="","",","&amp;IFERROR(VLOOKUP($H16,[1]【選択肢】!$R$3:$V$90,2,)," ")&amp;IF(I16="","",","&amp;IFERROR(VLOOKUP($I16,[1]【選択肢】!$R$3:$V$90,2,)," ")&amp;IF(J16="","",","&amp;IFERROR(VLOOKUP($J16,[1]【選択肢】!$R$3:$V$90,2,)," ")&amp;IF(K16="","",","&amp;IFERROR(VLOOKUP($K16,[1]【選択肢】!$R$3:$V$90,2,)," ")&amp;IF(L16="","",","&amp;IFERROR(VLOOKUP($L16,[1]【選択肢】!$R$3:$V$90,2,)," "))))))))</f>
        <v/>
      </c>
      <c r="N16" s="85" t="str">
        <f>IF(G16="","",(IFERROR(VLOOKUP($G16,[1]【選択肢】!$R$3:$V$90,4,)," ")&amp;IF(H16="","",","&amp;IFERROR(VLOOKUP($H16,[1]【選択肢】!$R$3:$V$90,4,)," ")&amp;IF(I16="","",","&amp;IFERROR(VLOOKUP($I16,[1]【選択肢】!$R$3:$V$90,4,)," ")&amp;IF(J16="","",","&amp;IFERROR(VLOOKUP($J16,[1]【選択肢】!$R$3:$V$90,4,)," ")&amp;IF(K16="","",","&amp;IFERROR(VLOOKUP($K16,[1]【選択肢】!$R$3:$V$90,4,)," ")&amp;IF(L16="","",","&amp;IFERROR(VLOOKUP($L16,[1]【選択肢】!$R$3:$V$90,4,)," "))))))))</f>
        <v/>
      </c>
      <c r="O16" s="85" t="str">
        <f>IF(G16="","",(IFERROR(VLOOKUP($G16,[1]【選択肢】!$R$3:$V$90,5,)," ")&amp;IF(H16="","",","&amp;IFERROR(VLOOKUP($H16,[1]【選択肢】!$R$3:$V$90,5,)," ")&amp;IF(I16="","",","&amp;IFERROR(VLOOKUP($I16,[1]【選択肢】!$R$3:$V$90,5,)," ")&amp;IF(J16="","",","&amp;IFERROR(VLOOKUP($J16,[1]【選択肢】!$R$3:$V$90,5,)," ")&amp;IF(K16="","",","&amp;IFERROR(VLOOKUP($K16,[1]【選択肢】!$R$3:$V$90,5,)," ")&amp;IF(L16="","",","&amp;IFERROR(VLOOKUP($L16,[1]【選択肢】!$R$3:$V$90,5,)," "))))))))</f>
        <v/>
      </c>
      <c r="P16" s="124"/>
      <c r="Q16" s="125"/>
      <c r="R16" s="125"/>
      <c r="S16" s="83"/>
      <c r="T16" s="83"/>
      <c r="U16" s="83"/>
      <c r="V16" s="83"/>
      <c r="W16" s="83"/>
    </row>
    <row r="17" spans="2:23" x14ac:dyDescent="0.2">
      <c r="B17" s="120"/>
      <c r="C17" s="121"/>
      <c r="D17" s="122"/>
      <c r="E17" s="122"/>
      <c r="F17" s="84">
        <f t="shared" si="0"/>
        <v>0</v>
      </c>
      <c r="G17" s="123"/>
      <c r="H17" s="123"/>
      <c r="I17" s="123"/>
      <c r="J17" s="123"/>
      <c r="K17" s="123"/>
      <c r="L17" s="123"/>
      <c r="M17" s="85" t="str">
        <f>IF(G17="","",(IFERROR(VLOOKUP($G17,[1]【選択肢】!$R$3:$V$90,2,)," ")&amp;IF(H17="","",","&amp;IFERROR(VLOOKUP($H17,[1]【選択肢】!$R$3:$V$90,2,)," ")&amp;IF(I17="","",","&amp;IFERROR(VLOOKUP($I17,[1]【選択肢】!$R$3:$V$90,2,)," ")&amp;IF(J17="","",","&amp;IFERROR(VLOOKUP($J17,[1]【選択肢】!$R$3:$V$90,2,)," ")&amp;IF(K17="","",","&amp;IFERROR(VLOOKUP($K17,[1]【選択肢】!$R$3:$V$90,2,)," ")&amp;IF(L17="","",","&amp;IFERROR(VLOOKUP($L17,[1]【選択肢】!$R$3:$V$90,2,)," "))))))))</f>
        <v/>
      </c>
      <c r="N17" s="85" t="str">
        <f>IF(G17="","",(IFERROR(VLOOKUP($G17,[1]【選択肢】!$R$3:$V$90,4,)," ")&amp;IF(H17="","",","&amp;IFERROR(VLOOKUP($H17,[1]【選択肢】!$R$3:$V$90,4,)," ")&amp;IF(I17="","",","&amp;IFERROR(VLOOKUP($I17,[1]【選択肢】!$R$3:$V$90,4,)," ")&amp;IF(J17="","",","&amp;IFERROR(VLOOKUP($J17,[1]【選択肢】!$R$3:$V$90,4,)," ")&amp;IF(K17="","",","&amp;IFERROR(VLOOKUP($K17,[1]【選択肢】!$R$3:$V$90,4,)," ")&amp;IF(L17="","",","&amp;IFERROR(VLOOKUP($L17,[1]【選択肢】!$R$3:$V$90,4,)," "))))))))</f>
        <v/>
      </c>
      <c r="O17" s="85" t="str">
        <f>IF(G17="","",(IFERROR(VLOOKUP($G17,[1]【選択肢】!$R$3:$V$90,5,)," ")&amp;IF(H17="","",","&amp;IFERROR(VLOOKUP($H17,[1]【選択肢】!$R$3:$V$90,5,)," ")&amp;IF(I17="","",","&amp;IFERROR(VLOOKUP($I17,[1]【選択肢】!$R$3:$V$90,5,)," ")&amp;IF(J17="","",","&amp;IFERROR(VLOOKUP($J17,[1]【選択肢】!$R$3:$V$90,5,)," ")&amp;IF(K17="","",","&amp;IFERROR(VLOOKUP($K17,[1]【選択肢】!$R$3:$V$90,5,)," ")&amp;IF(L17="","",","&amp;IFERROR(VLOOKUP($L17,[1]【選択肢】!$R$3:$V$90,5,)," "))))))))</f>
        <v/>
      </c>
      <c r="P17" s="124"/>
      <c r="Q17" s="125"/>
      <c r="R17" s="125"/>
      <c r="S17" s="83"/>
      <c r="T17" s="83"/>
      <c r="U17" s="83"/>
      <c r="V17" s="83"/>
      <c r="W17" s="83"/>
    </row>
    <row r="18" spans="2:23" x14ac:dyDescent="0.2">
      <c r="B18" s="120"/>
      <c r="C18" s="121"/>
      <c r="D18" s="122"/>
      <c r="E18" s="122"/>
      <c r="F18" s="84">
        <f t="shared" si="0"/>
        <v>0</v>
      </c>
      <c r="G18" s="123"/>
      <c r="H18" s="123"/>
      <c r="I18" s="123"/>
      <c r="J18" s="123"/>
      <c r="K18" s="123"/>
      <c r="L18" s="123"/>
      <c r="M18" s="85" t="str">
        <f>IF(G18="","",(IFERROR(VLOOKUP($G18,[1]【選択肢】!$R$3:$V$90,2,)," ")&amp;IF(H18="","",","&amp;IFERROR(VLOOKUP($H18,[1]【選択肢】!$R$3:$V$90,2,)," ")&amp;IF(I18="","",","&amp;IFERROR(VLOOKUP($I18,[1]【選択肢】!$R$3:$V$90,2,)," ")&amp;IF(J18="","",","&amp;IFERROR(VLOOKUP($J18,[1]【選択肢】!$R$3:$V$90,2,)," ")&amp;IF(K18="","",","&amp;IFERROR(VLOOKUP($K18,[1]【選択肢】!$R$3:$V$90,2,)," ")&amp;IF(L18="","",","&amp;IFERROR(VLOOKUP($L18,[1]【選択肢】!$R$3:$V$90,2,)," "))))))))</f>
        <v/>
      </c>
      <c r="N18" s="85" t="str">
        <f>IF(G18="","",(IFERROR(VLOOKUP($G18,[1]【選択肢】!$R$3:$V$90,4,)," ")&amp;IF(H18="","",","&amp;IFERROR(VLOOKUP($H18,[1]【選択肢】!$R$3:$V$90,4,)," ")&amp;IF(I18="","",","&amp;IFERROR(VLOOKUP($I18,[1]【選択肢】!$R$3:$V$90,4,)," ")&amp;IF(J18="","",","&amp;IFERROR(VLOOKUP($J18,[1]【選択肢】!$R$3:$V$90,4,)," ")&amp;IF(K18="","",","&amp;IFERROR(VLOOKUP($K18,[1]【選択肢】!$R$3:$V$90,4,)," ")&amp;IF(L18="","",","&amp;IFERROR(VLOOKUP($L18,[1]【選択肢】!$R$3:$V$90,4,)," "))))))))</f>
        <v/>
      </c>
      <c r="O18" s="85" t="str">
        <f>IF(G18="","",(IFERROR(VLOOKUP($G18,[1]【選択肢】!$R$3:$V$90,5,)," ")&amp;IF(H18="","",","&amp;IFERROR(VLOOKUP($H18,[1]【選択肢】!$R$3:$V$90,5,)," ")&amp;IF(I18="","",","&amp;IFERROR(VLOOKUP($I18,[1]【選択肢】!$R$3:$V$90,5,)," ")&amp;IF(J18="","",","&amp;IFERROR(VLOOKUP($J18,[1]【選択肢】!$R$3:$V$90,5,)," ")&amp;IF(K18="","",","&amp;IFERROR(VLOOKUP($K18,[1]【選択肢】!$R$3:$V$90,5,)," ")&amp;IF(L18="","",","&amp;IFERROR(VLOOKUP($L18,[1]【選択肢】!$R$3:$V$90,5,)," "))))))))</f>
        <v/>
      </c>
      <c r="P18" s="124"/>
      <c r="Q18" s="125"/>
      <c r="R18" s="125"/>
      <c r="S18" s="83"/>
      <c r="T18" s="83"/>
      <c r="U18" s="83"/>
      <c r="V18" s="83"/>
      <c r="W18" s="83"/>
    </row>
    <row r="19" spans="2:23" x14ac:dyDescent="0.2">
      <c r="B19" s="120"/>
      <c r="C19" s="121"/>
      <c r="D19" s="122"/>
      <c r="E19" s="122"/>
      <c r="F19" s="84">
        <f t="shared" si="0"/>
        <v>0</v>
      </c>
      <c r="G19" s="123"/>
      <c r="H19" s="123"/>
      <c r="I19" s="123"/>
      <c r="J19" s="123"/>
      <c r="K19" s="123"/>
      <c r="L19" s="123"/>
      <c r="M19" s="85" t="str">
        <f>IF(G19="","",(IFERROR(VLOOKUP($G19,[1]【選択肢】!$R$3:$V$90,2,)," ")&amp;IF(H19="","",","&amp;IFERROR(VLOOKUP($H19,[1]【選択肢】!$R$3:$V$90,2,)," ")&amp;IF(I19="","",","&amp;IFERROR(VLOOKUP($I19,[1]【選択肢】!$R$3:$V$90,2,)," ")&amp;IF(J19="","",","&amp;IFERROR(VLOOKUP($J19,[1]【選択肢】!$R$3:$V$90,2,)," ")&amp;IF(K19="","",","&amp;IFERROR(VLOOKUP($K19,[1]【選択肢】!$R$3:$V$90,2,)," ")&amp;IF(L19="","",","&amp;IFERROR(VLOOKUP($L19,[1]【選択肢】!$R$3:$V$90,2,)," "))))))))</f>
        <v/>
      </c>
      <c r="N19" s="85" t="str">
        <f>IF(G19="","",(IFERROR(VLOOKUP($G19,[1]【選択肢】!$R$3:$V$90,4,)," ")&amp;IF(H19="","",","&amp;IFERROR(VLOOKUP($H19,[1]【選択肢】!$R$3:$V$90,4,)," ")&amp;IF(I19="","",","&amp;IFERROR(VLOOKUP($I19,[1]【選択肢】!$R$3:$V$90,4,)," ")&amp;IF(J19="","",","&amp;IFERROR(VLOOKUP($J19,[1]【選択肢】!$R$3:$V$90,4,)," ")&amp;IF(K19="","",","&amp;IFERROR(VLOOKUP($K19,[1]【選択肢】!$R$3:$V$90,4,)," ")&amp;IF(L19="","",","&amp;IFERROR(VLOOKUP($L19,[1]【選択肢】!$R$3:$V$90,4,)," "))))))))</f>
        <v/>
      </c>
      <c r="O19" s="85" t="str">
        <f>IF(G19="","",(IFERROR(VLOOKUP($G19,[1]【選択肢】!$R$3:$V$90,5,)," ")&amp;IF(H19="","",","&amp;IFERROR(VLOOKUP($H19,[1]【選択肢】!$R$3:$V$90,5,)," ")&amp;IF(I19="","",","&amp;IFERROR(VLOOKUP($I19,[1]【選択肢】!$R$3:$V$90,5,)," ")&amp;IF(J19="","",","&amp;IFERROR(VLOOKUP($J19,[1]【選択肢】!$R$3:$V$90,5,)," ")&amp;IF(K19="","",","&amp;IFERROR(VLOOKUP($K19,[1]【選択肢】!$R$3:$V$90,5,)," ")&amp;IF(L19="","",","&amp;IFERROR(VLOOKUP($L19,[1]【選択肢】!$R$3:$V$90,5,)," "))))))))</f>
        <v/>
      </c>
      <c r="P19" s="124"/>
      <c r="Q19" s="125"/>
      <c r="R19" s="125"/>
      <c r="S19" s="83"/>
      <c r="T19" s="83"/>
      <c r="U19" s="83"/>
      <c r="V19" s="83"/>
      <c r="W19" s="83"/>
    </row>
    <row r="20" spans="2:23" x14ac:dyDescent="0.2">
      <c r="B20" s="120"/>
      <c r="C20" s="121"/>
      <c r="D20" s="122"/>
      <c r="E20" s="122"/>
      <c r="F20" s="84">
        <f t="shared" si="0"/>
        <v>0</v>
      </c>
      <c r="G20" s="123"/>
      <c r="H20" s="123"/>
      <c r="I20" s="123"/>
      <c r="J20" s="123"/>
      <c r="K20" s="123"/>
      <c r="L20" s="123"/>
      <c r="M20" s="85" t="str">
        <f>IF(G20="","",(IFERROR(VLOOKUP($G20,[1]【選択肢】!$R$3:$V$90,2,)," ")&amp;IF(H20="","",","&amp;IFERROR(VLOOKUP($H20,[1]【選択肢】!$R$3:$V$90,2,)," ")&amp;IF(I20="","",","&amp;IFERROR(VLOOKUP($I20,[1]【選択肢】!$R$3:$V$90,2,)," ")&amp;IF(J20="","",","&amp;IFERROR(VLOOKUP($J20,[1]【選択肢】!$R$3:$V$90,2,)," ")&amp;IF(K20="","",","&amp;IFERROR(VLOOKUP($K20,[1]【選択肢】!$R$3:$V$90,2,)," ")&amp;IF(L20="","",","&amp;IFERROR(VLOOKUP($L20,[1]【選択肢】!$R$3:$V$90,2,)," "))))))))</f>
        <v/>
      </c>
      <c r="N20" s="85" t="str">
        <f>IF(G20="","",(IFERROR(VLOOKUP($G20,[1]【選択肢】!$R$3:$V$90,4,)," ")&amp;IF(H20="","",","&amp;IFERROR(VLOOKUP($H20,[1]【選択肢】!$R$3:$V$90,4,)," ")&amp;IF(I20="","",","&amp;IFERROR(VLOOKUP($I20,[1]【選択肢】!$R$3:$V$90,4,)," ")&amp;IF(J20="","",","&amp;IFERROR(VLOOKUP($J20,[1]【選択肢】!$R$3:$V$90,4,)," ")&amp;IF(K20="","",","&amp;IFERROR(VLOOKUP($K20,[1]【選択肢】!$R$3:$V$90,4,)," ")&amp;IF(L20="","",","&amp;IFERROR(VLOOKUP($L20,[1]【選択肢】!$R$3:$V$90,4,)," "))))))))</f>
        <v/>
      </c>
      <c r="O20" s="85" t="str">
        <f>IF(G20="","",(IFERROR(VLOOKUP($G20,[1]【選択肢】!$R$3:$V$90,5,)," ")&amp;IF(H20="","",","&amp;IFERROR(VLOOKUP($H20,[1]【選択肢】!$R$3:$V$90,5,)," ")&amp;IF(I20="","",","&amp;IFERROR(VLOOKUP($I20,[1]【選択肢】!$R$3:$V$90,5,)," ")&amp;IF(J20="","",","&amp;IFERROR(VLOOKUP($J20,[1]【選択肢】!$R$3:$V$90,5,)," ")&amp;IF(K20="","",","&amp;IFERROR(VLOOKUP($K20,[1]【選択肢】!$R$3:$V$90,5,)," ")&amp;IF(L20="","",","&amp;IFERROR(VLOOKUP($L20,[1]【選択肢】!$R$3:$V$90,5,)," "))))))))</f>
        <v/>
      </c>
      <c r="P20" s="124"/>
      <c r="Q20" s="125"/>
      <c r="R20" s="125"/>
      <c r="S20" s="83"/>
      <c r="T20" s="83"/>
      <c r="U20" s="83"/>
      <c r="V20" s="83"/>
      <c r="W20" s="83"/>
    </row>
    <row r="21" spans="2:23" x14ac:dyDescent="0.2">
      <c r="B21" s="120"/>
      <c r="C21" s="121"/>
      <c r="D21" s="122"/>
      <c r="E21" s="122"/>
      <c r="F21" s="84">
        <f t="shared" si="0"/>
        <v>0</v>
      </c>
      <c r="G21" s="123"/>
      <c r="H21" s="123"/>
      <c r="I21" s="123"/>
      <c r="J21" s="123"/>
      <c r="K21" s="123"/>
      <c r="L21" s="123"/>
      <c r="M21" s="85" t="str">
        <f>IF(G21="","",(IFERROR(VLOOKUP($G21,[1]【選択肢】!$R$3:$V$90,2,)," ")&amp;IF(H21="","",","&amp;IFERROR(VLOOKUP($H21,[1]【選択肢】!$R$3:$V$90,2,)," ")&amp;IF(I21="","",","&amp;IFERROR(VLOOKUP($I21,[1]【選択肢】!$R$3:$V$90,2,)," ")&amp;IF(J21="","",","&amp;IFERROR(VLOOKUP($J21,[1]【選択肢】!$R$3:$V$90,2,)," ")&amp;IF(K21="","",","&amp;IFERROR(VLOOKUP($K21,[1]【選択肢】!$R$3:$V$90,2,)," ")&amp;IF(L21="","",","&amp;IFERROR(VLOOKUP($L21,[1]【選択肢】!$R$3:$V$90,2,)," "))))))))</f>
        <v/>
      </c>
      <c r="N21" s="85" t="str">
        <f>IF(G21="","",(IFERROR(VLOOKUP($G21,[1]【選択肢】!$R$3:$V$90,4,)," ")&amp;IF(H21="","",","&amp;IFERROR(VLOOKUP($H21,[1]【選択肢】!$R$3:$V$90,4,)," ")&amp;IF(I21="","",","&amp;IFERROR(VLOOKUP($I21,[1]【選択肢】!$R$3:$V$90,4,)," ")&amp;IF(J21="","",","&amp;IFERROR(VLOOKUP($J21,[1]【選択肢】!$R$3:$V$90,4,)," ")&amp;IF(K21="","",","&amp;IFERROR(VLOOKUP($K21,[1]【選択肢】!$R$3:$V$90,4,)," ")&amp;IF(L21="","",","&amp;IFERROR(VLOOKUP($L21,[1]【選択肢】!$R$3:$V$90,4,)," "))))))))</f>
        <v/>
      </c>
      <c r="O21" s="85" t="str">
        <f>IF(G21="","",(IFERROR(VLOOKUP($G21,[1]【選択肢】!$R$3:$V$90,5,)," ")&amp;IF(H21="","",","&amp;IFERROR(VLOOKUP($H21,[1]【選択肢】!$R$3:$V$90,5,)," ")&amp;IF(I21="","",","&amp;IFERROR(VLOOKUP($I21,[1]【選択肢】!$R$3:$V$90,5,)," ")&amp;IF(J21="","",","&amp;IFERROR(VLOOKUP($J21,[1]【選択肢】!$R$3:$V$90,5,)," ")&amp;IF(K21="","",","&amp;IFERROR(VLOOKUP($K21,[1]【選択肢】!$R$3:$V$90,5,)," ")&amp;IF(L21="","",","&amp;IFERROR(VLOOKUP($L21,[1]【選択肢】!$R$3:$V$90,5,)," "))))))))</f>
        <v/>
      </c>
      <c r="P21" s="124"/>
      <c r="Q21" s="125"/>
      <c r="R21" s="125"/>
      <c r="S21" s="83"/>
      <c r="T21" s="83"/>
      <c r="U21" s="83"/>
      <c r="V21" s="83"/>
      <c r="W21" s="83"/>
    </row>
    <row r="22" spans="2:23" x14ac:dyDescent="0.2">
      <c r="B22" s="120"/>
      <c r="C22" s="121"/>
      <c r="D22" s="122"/>
      <c r="E22" s="122"/>
      <c r="F22" s="84">
        <f t="shared" si="0"/>
        <v>0</v>
      </c>
      <c r="G22" s="123"/>
      <c r="H22" s="123"/>
      <c r="I22" s="123"/>
      <c r="J22" s="123"/>
      <c r="K22" s="123"/>
      <c r="L22" s="123"/>
      <c r="M22" s="85" t="str">
        <f>IF(G22="","",(IFERROR(VLOOKUP($G22,[1]【選択肢】!$R$3:$V$90,2,)," ")&amp;IF(H22="","",","&amp;IFERROR(VLOOKUP($H22,[1]【選択肢】!$R$3:$V$90,2,)," ")&amp;IF(I22="","",","&amp;IFERROR(VLOOKUP($I22,[1]【選択肢】!$R$3:$V$90,2,)," ")&amp;IF(J22="","",","&amp;IFERROR(VLOOKUP($J22,[1]【選択肢】!$R$3:$V$90,2,)," ")&amp;IF(K22="","",","&amp;IFERROR(VLOOKUP($K22,[1]【選択肢】!$R$3:$V$90,2,)," ")&amp;IF(L22="","",","&amp;IFERROR(VLOOKUP($L22,[1]【選択肢】!$R$3:$V$90,2,)," "))))))))</f>
        <v/>
      </c>
      <c r="N22" s="85" t="str">
        <f>IF(G22="","",(IFERROR(VLOOKUP($G22,[1]【選択肢】!$R$3:$V$90,4,)," ")&amp;IF(H22="","",","&amp;IFERROR(VLOOKUP($H22,[1]【選択肢】!$R$3:$V$90,4,)," ")&amp;IF(I22="","",","&amp;IFERROR(VLOOKUP($I22,[1]【選択肢】!$R$3:$V$90,4,)," ")&amp;IF(J22="","",","&amp;IFERROR(VLOOKUP($J22,[1]【選択肢】!$R$3:$V$90,4,)," ")&amp;IF(K22="","",","&amp;IFERROR(VLOOKUP($K22,[1]【選択肢】!$R$3:$V$90,4,)," ")&amp;IF(L22="","",","&amp;IFERROR(VLOOKUP($L22,[1]【選択肢】!$R$3:$V$90,4,)," "))))))))</f>
        <v/>
      </c>
      <c r="O22" s="85" t="str">
        <f>IF(G22="","",(IFERROR(VLOOKUP($G22,[1]【選択肢】!$R$3:$V$90,5,)," ")&amp;IF(H22="","",","&amp;IFERROR(VLOOKUP($H22,[1]【選択肢】!$R$3:$V$90,5,)," ")&amp;IF(I22="","",","&amp;IFERROR(VLOOKUP($I22,[1]【選択肢】!$R$3:$V$90,5,)," ")&amp;IF(J22="","",","&amp;IFERROR(VLOOKUP($J22,[1]【選択肢】!$R$3:$V$90,5,)," ")&amp;IF(K22="","",","&amp;IFERROR(VLOOKUP($K22,[1]【選択肢】!$R$3:$V$90,5,)," ")&amp;IF(L22="","",","&amp;IFERROR(VLOOKUP($L22,[1]【選択肢】!$R$3:$V$90,5,)," "))))))))</f>
        <v/>
      </c>
      <c r="P22" s="124"/>
      <c r="Q22" s="125"/>
      <c r="R22" s="125"/>
      <c r="S22" s="83"/>
      <c r="T22" s="83"/>
      <c r="U22" s="83"/>
      <c r="V22" s="83"/>
      <c r="W22" s="83"/>
    </row>
    <row r="23" spans="2:23" x14ac:dyDescent="0.2">
      <c r="B23" s="120"/>
      <c r="C23" s="121"/>
      <c r="D23" s="122"/>
      <c r="E23" s="122"/>
      <c r="F23" s="84">
        <f t="shared" si="0"/>
        <v>0</v>
      </c>
      <c r="G23" s="123"/>
      <c r="H23" s="123"/>
      <c r="I23" s="123"/>
      <c r="J23" s="123"/>
      <c r="K23" s="123"/>
      <c r="L23" s="123"/>
      <c r="M23" s="85" t="str">
        <f>IF(G23="","",(IFERROR(VLOOKUP($G23,[1]【選択肢】!$R$3:$V$90,2,)," ")&amp;IF(H23="","",","&amp;IFERROR(VLOOKUP($H23,[1]【選択肢】!$R$3:$V$90,2,)," ")&amp;IF(I23="","",","&amp;IFERROR(VLOOKUP($I23,[1]【選択肢】!$R$3:$V$90,2,)," ")&amp;IF(J23="","",","&amp;IFERROR(VLOOKUP($J23,[1]【選択肢】!$R$3:$V$90,2,)," ")&amp;IF(K23="","",","&amp;IFERROR(VLOOKUP($K23,[1]【選択肢】!$R$3:$V$90,2,)," ")&amp;IF(L23="","",","&amp;IFERROR(VLOOKUP($L23,[1]【選択肢】!$R$3:$V$90,2,)," "))))))))</f>
        <v/>
      </c>
      <c r="N23" s="85" t="str">
        <f>IF(G23="","",(IFERROR(VLOOKUP($G23,[1]【選択肢】!$R$3:$V$90,4,)," ")&amp;IF(H23="","",","&amp;IFERROR(VLOOKUP($H23,[1]【選択肢】!$R$3:$V$90,4,)," ")&amp;IF(I23="","",","&amp;IFERROR(VLOOKUP($I23,[1]【選択肢】!$R$3:$V$90,4,)," ")&amp;IF(J23="","",","&amp;IFERROR(VLOOKUP($J23,[1]【選択肢】!$R$3:$V$90,4,)," ")&amp;IF(K23="","",","&amp;IFERROR(VLOOKUP($K23,[1]【選択肢】!$R$3:$V$90,4,)," ")&amp;IF(L23="","",","&amp;IFERROR(VLOOKUP($L23,[1]【選択肢】!$R$3:$V$90,4,)," "))))))))</f>
        <v/>
      </c>
      <c r="O23" s="85" t="str">
        <f>IF(G23="","",(IFERROR(VLOOKUP($G23,[1]【選択肢】!$R$3:$V$90,5,)," ")&amp;IF(H23="","",","&amp;IFERROR(VLOOKUP($H23,[1]【選択肢】!$R$3:$V$90,5,)," ")&amp;IF(I23="","",","&amp;IFERROR(VLOOKUP($I23,[1]【選択肢】!$R$3:$V$90,5,)," ")&amp;IF(J23="","",","&amp;IFERROR(VLOOKUP($J23,[1]【選択肢】!$R$3:$V$90,5,)," ")&amp;IF(K23="","",","&amp;IFERROR(VLOOKUP($K23,[1]【選択肢】!$R$3:$V$90,5,)," ")&amp;IF(L23="","",","&amp;IFERROR(VLOOKUP($L23,[1]【選択肢】!$R$3:$V$90,5,)," "))))))))</f>
        <v/>
      </c>
      <c r="P23" s="124"/>
      <c r="Q23" s="125"/>
      <c r="R23" s="125"/>
      <c r="S23" s="83"/>
      <c r="T23" s="83"/>
      <c r="U23" s="83"/>
      <c r="V23" s="83"/>
      <c r="W23" s="83"/>
    </row>
    <row r="24" spans="2:23" x14ac:dyDescent="0.2">
      <c r="B24" s="120"/>
      <c r="C24" s="121"/>
      <c r="D24" s="122"/>
      <c r="E24" s="122"/>
      <c r="F24" s="84">
        <f t="shared" si="0"/>
        <v>0</v>
      </c>
      <c r="G24" s="123"/>
      <c r="H24" s="123"/>
      <c r="I24" s="123"/>
      <c r="J24" s="123"/>
      <c r="K24" s="123"/>
      <c r="L24" s="123"/>
      <c r="M24" s="85" t="str">
        <f>IF(G24="","",(IFERROR(VLOOKUP($G24,[1]【選択肢】!$R$3:$V$90,2,)," ")&amp;IF(H24="","",","&amp;IFERROR(VLOOKUP($H24,[1]【選択肢】!$R$3:$V$90,2,)," ")&amp;IF(I24="","",","&amp;IFERROR(VLOOKUP($I24,[1]【選択肢】!$R$3:$V$90,2,)," ")&amp;IF(J24="","",","&amp;IFERROR(VLOOKUP($J24,[1]【選択肢】!$R$3:$V$90,2,)," ")&amp;IF(K24="","",","&amp;IFERROR(VLOOKUP($K24,[1]【選択肢】!$R$3:$V$90,2,)," ")&amp;IF(L24="","",","&amp;IFERROR(VLOOKUP($L24,[1]【選択肢】!$R$3:$V$90,2,)," "))))))))</f>
        <v/>
      </c>
      <c r="N24" s="85" t="str">
        <f>IF(G24="","",(IFERROR(VLOOKUP($G24,[1]【選択肢】!$R$3:$V$90,4,)," ")&amp;IF(H24="","",","&amp;IFERROR(VLOOKUP($H24,[1]【選択肢】!$R$3:$V$90,4,)," ")&amp;IF(I24="","",","&amp;IFERROR(VLOOKUP($I24,[1]【選択肢】!$R$3:$V$90,4,)," ")&amp;IF(J24="","",","&amp;IFERROR(VLOOKUP($J24,[1]【選択肢】!$R$3:$V$90,4,)," ")&amp;IF(K24="","",","&amp;IFERROR(VLOOKUP($K24,[1]【選択肢】!$R$3:$V$90,4,)," ")&amp;IF(L24="","",","&amp;IFERROR(VLOOKUP($L24,[1]【選択肢】!$R$3:$V$90,4,)," "))))))))</f>
        <v/>
      </c>
      <c r="O24" s="85" t="str">
        <f>IF(G24="","",(IFERROR(VLOOKUP($G24,[1]【選択肢】!$R$3:$V$90,5,)," ")&amp;IF(H24="","",","&amp;IFERROR(VLOOKUP($H24,[1]【選択肢】!$R$3:$V$90,5,)," ")&amp;IF(I24="","",","&amp;IFERROR(VLOOKUP($I24,[1]【選択肢】!$R$3:$V$90,5,)," ")&amp;IF(J24="","",","&amp;IFERROR(VLOOKUP($J24,[1]【選択肢】!$R$3:$V$90,5,)," ")&amp;IF(K24="","",","&amp;IFERROR(VLOOKUP($K24,[1]【選択肢】!$R$3:$V$90,5,)," ")&amp;IF(L24="","",","&amp;IFERROR(VLOOKUP($L24,[1]【選択肢】!$R$3:$V$90,5,)," "))))))))</f>
        <v/>
      </c>
      <c r="P24" s="124"/>
      <c r="Q24" s="125"/>
      <c r="R24" s="125"/>
      <c r="S24" s="83"/>
      <c r="T24" s="83"/>
      <c r="U24" s="83"/>
      <c r="V24" s="83"/>
      <c r="W24" s="83"/>
    </row>
    <row r="25" spans="2:23" x14ac:dyDescent="0.2">
      <c r="B25" s="120"/>
      <c r="C25" s="121"/>
      <c r="D25" s="122"/>
      <c r="E25" s="122"/>
      <c r="F25" s="84">
        <f t="shared" si="0"/>
        <v>0</v>
      </c>
      <c r="G25" s="123"/>
      <c r="H25" s="123"/>
      <c r="I25" s="123"/>
      <c r="J25" s="123"/>
      <c r="K25" s="123"/>
      <c r="L25" s="123"/>
      <c r="M25" s="85" t="str">
        <f>IF(G25="","",(IFERROR(VLOOKUP($G25,[1]【選択肢】!$R$3:$V$90,2,)," ")&amp;IF(H25="","",","&amp;IFERROR(VLOOKUP($H25,[1]【選択肢】!$R$3:$V$90,2,)," ")&amp;IF(I25="","",","&amp;IFERROR(VLOOKUP($I25,[1]【選択肢】!$R$3:$V$90,2,)," ")&amp;IF(J25="","",","&amp;IFERROR(VLOOKUP($J25,[1]【選択肢】!$R$3:$V$90,2,)," ")&amp;IF(K25="","",","&amp;IFERROR(VLOOKUP($K25,[1]【選択肢】!$R$3:$V$90,2,)," ")&amp;IF(L25="","",","&amp;IFERROR(VLOOKUP($L25,[1]【選択肢】!$R$3:$V$90,2,)," "))))))))</f>
        <v/>
      </c>
      <c r="N25" s="85" t="str">
        <f>IF(G25="","",(IFERROR(VLOOKUP($G25,[1]【選択肢】!$R$3:$V$90,4,)," ")&amp;IF(H25="","",","&amp;IFERROR(VLOOKUP($H25,[1]【選択肢】!$R$3:$V$90,4,)," ")&amp;IF(I25="","",","&amp;IFERROR(VLOOKUP($I25,[1]【選択肢】!$R$3:$V$90,4,)," ")&amp;IF(J25="","",","&amp;IFERROR(VLOOKUP($J25,[1]【選択肢】!$R$3:$V$90,4,)," ")&amp;IF(K25="","",","&amp;IFERROR(VLOOKUP($K25,[1]【選択肢】!$R$3:$V$90,4,)," ")&amp;IF(L25="","",","&amp;IFERROR(VLOOKUP($L25,[1]【選択肢】!$R$3:$V$90,4,)," "))))))))</f>
        <v/>
      </c>
      <c r="O25" s="85" t="str">
        <f>IF(G25="","",(IFERROR(VLOOKUP($G25,[1]【選択肢】!$R$3:$V$90,5,)," ")&amp;IF(H25="","",","&amp;IFERROR(VLOOKUP($H25,[1]【選択肢】!$R$3:$V$90,5,)," ")&amp;IF(I25="","",","&amp;IFERROR(VLOOKUP($I25,[1]【選択肢】!$R$3:$V$90,5,)," ")&amp;IF(J25="","",","&amp;IFERROR(VLOOKUP($J25,[1]【選択肢】!$R$3:$V$90,5,)," ")&amp;IF(K25="","",","&amp;IFERROR(VLOOKUP($K25,[1]【選択肢】!$R$3:$V$90,5,)," ")&amp;IF(L25="","",","&amp;IFERROR(VLOOKUP($L25,[1]【選択肢】!$R$3:$V$90,5,)," "))))))))</f>
        <v/>
      </c>
      <c r="P25" s="124"/>
      <c r="Q25" s="125"/>
      <c r="R25" s="125"/>
      <c r="S25" s="83"/>
      <c r="T25" s="83"/>
      <c r="U25" s="83"/>
      <c r="V25" s="83"/>
      <c r="W25" s="83"/>
    </row>
    <row r="26" spans="2:23" x14ac:dyDescent="0.2">
      <c r="B26" s="120"/>
      <c r="C26" s="121"/>
      <c r="D26" s="122"/>
      <c r="E26" s="122"/>
      <c r="F26" s="84">
        <f t="shared" si="0"/>
        <v>0</v>
      </c>
      <c r="G26" s="123"/>
      <c r="H26" s="123"/>
      <c r="I26" s="123"/>
      <c r="J26" s="123"/>
      <c r="K26" s="123"/>
      <c r="L26" s="123"/>
      <c r="M26" s="85" t="str">
        <f>IF(G26="","",(IFERROR(VLOOKUP($G26,[1]【選択肢】!$R$3:$V$90,2,)," ")&amp;IF(H26="","",","&amp;IFERROR(VLOOKUP($H26,[1]【選択肢】!$R$3:$V$90,2,)," ")&amp;IF(I26="","",","&amp;IFERROR(VLOOKUP($I26,[1]【選択肢】!$R$3:$V$90,2,)," ")&amp;IF(J26="","",","&amp;IFERROR(VLOOKUP($J26,[1]【選択肢】!$R$3:$V$90,2,)," ")&amp;IF(K26="","",","&amp;IFERROR(VLOOKUP($K26,[1]【選択肢】!$R$3:$V$90,2,)," ")&amp;IF(L26="","",","&amp;IFERROR(VLOOKUP($L26,[1]【選択肢】!$R$3:$V$90,2,)," "))))))))</f>
        <v/>
      </c>
      <c r="N26" s="85" t="str">
        <f>IF(G26="","",(IFERROR(VLOOKUP($G26,[1]【選択肢】!$R$3:$V$90,4,)," ")&amp;IF(H26="","",","&amp;IFERROR(VLOOKUP($H26,[1]【選択肢】!$R$3:$V$90,4,)," ")&amp;IF(I26="","",","&amp;IFERROR(VLOOKUP($I26,[1]【選択肢】!$R$3:$V$90,4,)," ")&amp;IF(J26="","",","&amp;IFERROR(VLOOKUP($J26,[1]【選択肢】!$R$3:$V$90,4,)," ")&amp;IF(K26="","",","&amp;IFERROR(VLOOKUP($K26,[1]【選択肢】!$R$3:$V$90,4,)," ")&amp;IF(L26="","",","&amp;IFERROR(VLOOKUP($L26,[1]【選択肢】!$R$3:$V$90,4,)," "))))))))</f>
        <v/>
      </c>
      <c r="O26" s="85" t="str">
        <f>IF(G26="","",(IFERROR(VLOOKUP($G26,[1]【選択肢】!$R$3:$V$90,5,)," ")&amp;IF(H26="","",","&amp;IFERROR(VLOOKUP($H26,[1]【選択肢】!$R$3:$V$90,5,)," ")&amp;IF(I26="","",","&amp;IFERROR(VLOOKUP($I26,[1]【選択肢】!$R$3:$V$90,5,)," ")&amp;IF(J26="","",","&amp;IFERROR(VLOOKUP($J26,[1]【選択肢】!$R$3:$V$90,5,)," ")&amp;IF(K26="","",","&amp;IFERROR(VLOOKUP($K26,[1]【選択肢】!$R$3:$V$90,5,)," ")&amp;IF(L26="","",","&amp;IFERROR(VLOOKUP($L26,[1]【選択肢】!$R$3:$V$90,5,)," "))))))))</f>
        <v/>
      </c>
      <c r="P26" s="124"/>
      <c r="Q26" s="125"/>
      <c r="R26" s="125"/>
      <c r="S26" s="83"/>
      <c r="T26" s="83"/>
      <c r="U26" s="83"/>
      <c r="V26" s="83"/>
      <c r="W26" s="83"/>
    </row>
    <row r="27" spans="2:23" x14ac:dyDescent="0.2">
      <c r="B27" s="120"/>
      <c r="C27" s="121"/>
      <c r="D27" s="122"/>
      <c r="E27" s="122"/>
      <c r="F27" s="84">
        <f t="shared" si="0"/>
        <v>0</v>
      </c>
      <c r="G27" s="123"/>
      <c r="H27" s="123"/>
      <c r="I27" s="123"/>
      <c r="J27" s="123"/>
      <c r="K27" s="123"/>
      <c r="L27" s="123"/>
      <c r="M27" s="85" t="str">
        <f>IF(G27="","",(IFERROR(VLOOKUP($G27,[1]【選択肢】!$R$3:$V$90,2,)," ")&amp;IF(H27="","",","&amp;IFERROR(VLOOKUP($H27,[1]【選択肢】!$R$3:$V$90,2,)," ")&amp;IF(I27="","",","&amp;IFERROR(VLOOKUP($I27,[1]【選択肢】!$R$3:$V$90,2,)," ")&amp;IF(J27="","",","&amp;IFERROR(VLOOKUP($J27,[1]【選択肢】!$R$3:$V$90,2,)," ")&amp;IF(K27="","",","&amp;IFERROR(VLOOKUP($K27,[1]【選択肢】!$R$3:$V$90,2,)," ")&amp;IF(L27="","",","&amp;IFERROR(VLOOKUP($L27,[1]【選択肢】!$R$3:$V$90,2,)," "))))))))</f>
        <v/>
      </c>
      <c r="N27" s="85" t="str">
        <f>IF(G27="","",(IFERROR(VLOOKUP($G27,[1]【選択肢】!$R$3:$V$90,4,)," ")&amp;IF(H27="","",","&amp;IFERROR(VLOOKUP($H27,[1]【選択肢】!$R$3:$V$90,4,)," ")&amp;IF(I27="","",","&amp;IFERROR(VLOOKUP($I27,[1]【選択肢】!$R$3:$V$90,4,)," ")&amp;IF(J27="","",","&amp;IFERROR(VLOOKUP($J27,[1]【選択肢】!$R$3:$V$90,4,)," ")&amp;IF(K27="","",","&amp;IFERROR(VLOOKUP($K27,[1]【選択肢】!$R$3:$V$90,4,)," ")&amp;IF(L27="","",","&amp;IFERROR(VLOOKUP($L27,[1]【選択肢】!$R$3:$V$90,4,)," "))))))))</f>
        <v/>
      </c>
      <c r="O27" s="85" t="str">
        <f>IF(G27="","",(IFERROR(VLOOKUP($G27,[1]【選択肢】!$R$3:$V$90,5,)," ")&amp;IF(H27="","",","&amp;IFERROR(VLOOKUP($H27,[1]【選択肢】!$R$3:$V$90,5,)," ")&amp;IF(I27="","",","&amp;IFERROR(VLOOKUP($I27,[1]【選択肢】!$R$3:$V$90,5,)," ")&amp;IF(J27="","",","&amp;IFERROR(VLOOKUP($J27,[1]【選択肢】!$R$3:$V$90,5,)," ")&amp;IF(K27="","",","&amp;IFERROR(VLOOKUP($K27,[1]【選択肢】!$R$3:$V$90,5,)," ")&amp;IF(L27="","",","&amp;IFERROR(VLOOKUP($L27,[1]【選択肢】!$R$3:$V$90,5,)," "))))))))</f>
        <v/>
      </c>
      <c r="P27" s="124"/>
      <c r="Q27" s="125"/>
      <c r="R27" s="125"/>
      <c r="S27" s="83"/>
      <c r="T27" s="83"/>
      <c r="U27" s="83"/>
      <c r="V27" s="83"/>
      <c r="W27" s="83"/>
    </row>
    <row r="28" spans="2:23" x14ac:dyDescent="0.2">
      <c r="B28" s="120"/>
      <c r="C28" s="121"/>
      <c r="D28" s="122"/>
      <c r="E28" s="122"/>
      <c r="F28" s="84">
        <f t="shared" si="0"/>
        <v>0</v>
      </c>
      <c r="G28" s="123"/>
      <c r="H28" s="123"/>
      <c r="I28" s="123"/>
      <c r="J28" s="123"/>
      <c r="K28" s="123"/>
      <c r="L28" s="123"/>
      <c r="M28" s="85" t="str">
        <f>IF(G28="","",(IFERROR(VLOOKUP($G28,[1]【選択肢】!$R$3:$V$90,2,)," ")&amp;IF(H28="","",","&amp;IFERROR(VLOOKUP($H28,[1]【選択肢】!$R$3:$V$90,2,)," ")&amp;IF(I28="","",","&amp;IFERROR(VLOOKUP($I28,[1]【選択肢】!$R$3:$V$90,2,)," ")&amp;IF(J28="","",","&amp;IFERROR(VLOOKUP($J28,[1]【選択肢】!$R$3:$V$90,2,)," ")&amp;IF(K28="","",","&amp;IFERROR(VLOOKUP($K28,[1]【選択肢】!$R$3:$V$90,2,)," ")&amp;IF(L28="","",","&amp;IFERROR(VLOOKUP($L28,[1]【選択肢】!$R$3:$V$90,2,)," "))))))))</f>
        <v/>
      </c>
      <c r="N28" s="85" t="str">
        <f>IF(G28="","",(IFERROR(VLOOKUP($G28,[1]【選択肢】!$R$3:$V$90,4,)," ")&amp;IF(H28="","",","&amp;IFERROR(VLOOKUP($H28,[1]【選択肢】!$R$3:$V$90,4,)," ")&amp;IF(I28="","",","&amp;IFERROR(VLOOKUP($I28,[1]【選択肢】!$R$3:$V$90,4,)," ")&amp;IF(J28="","",","&amp;IFERROR(VLOOKUP($J28,[1]【選択肢】!$R$3:$V$90,4,)," ")&amp;IF(K28="","",","&amp;IFERROR(VLOOKUP($K28,[1]【選択肢】!$R$3:$V$90,4,)," ")&amp;IF(L28="","",","&amp;IFERROR(VLOOKUP($L28,[1]【選択肢】!$R$3:$V$90,4,)," "))))))))</f>
        <v/>
      </c>
      <c r="O28" s="85" t="str">
        <f>IF(G28="","",(IFERROR(VLOOKUP($G28,[1]【選択肢】!$R$3:$V$90,5,)," ")&amp;IF(H28="","",","&amp;IFERROR(VLOOKUP($H28,[1]【選択肢】!$R$3:$V$90,5,)," ")&amp;IF(I28="","",","&amp;IFERROR(VLOOKUP($I28,[1]【選択肢】!$R$3:$V$90,5,)," ")&amp;IF(J28="","",","&amp;IFERROR(VLOOKUP($J28,[1]【選択肢】!$R$3:$V$90,5,)," ")&amp;IF(K28="","",","&amp;IFERROR(VLOOKUP($K28,[1]【選択肢】!$R$3:$V$90,5,)," ")&amp;IF(L28="","",","&amp;IFERROR(VLOOKUP($L28,[1]【選択肢】!$R$3:$V$90,5,)," "))))))))</f>
        <v/>
      </c>
      <c r="P28" s="124"/>
      <c r="Q28" s="125"/>
      <c r="R28" s="125"/>
      <c r="S28" s="83"/>
      <c r="T28" s="83"/>
      <c r="U28" s="83"/>
      <c r="V28" s="83"/>
      <c r="W28" s="83"/>
    </row>
    <row r="29" spans="2:23" x14ac:dyDescent="0.2">
      <c r="B29" s="120"/>
      <c r="C29" s="121"/>
      <c r="D29" s="122"/>
      <c r="E29" s="122"/>
      <c r="F29" s="84">
        <f t="shared" si="0"/>
        <v>0</v>
      </c>
      <c r="G29" s="123"/>
      <c r="H29" s="123"/>
      <c r="I29" s="123"/>
      <c r="J29" s="123"/>
      <c r="K29" s="123"/>
      <c r="L29" s="123"/>
      <c r="M29" s="85" t="str">
        <f>IF(G29="","",(IFERROR(VLOOKUP($G29,[1]【選択肢】!$R$3:$V$90,2,)," ")&amp;IF(H29="","",","&amp;IFERROR(VLOOKUP($H29,[1]【選択肢】!$R$3:$V$90,2,)," ")&amp;IF(I29="","",","&amp;IFERROR(VLOOKUP($I29,[1]【選択肢】!$R$3:$V$90,2,)," ")&amp;IF(J29="","",","&amp;IFERROR(VLOOKUP($J29,[1]【選択肢】!$R$3:$V$90,2,)," ")&amp;IF(K29="","",","&amp;IFERROR(VLOOKUP($K29,[1]【選択肢】!$R$3:$V$90,2,)," ")&amp;IF(L29="","",","&amp;IFERROR(VLOOKUP($L29,[1]【選択肢】!$R$3:$V$90,2,)," "))))))))</f>
        <v/>
      </c>
      <c r="N29" s="85" t="str">
        <f>IF(G29="","",(IFERROR(VLOOKUP($G29,[1]【選択肢】!$R$3:$V$90,4,)," ")&amp;IF(H29="","",","&amp;IFERROR(VLOOKUP($H29,[1]【選択肢】!$R$3:$V$90,4,)," ")&amp;IF(I29="","",","&amp;IFERROR(VLOOKUP($I29,[1]【選択肢】!$R$3:$V$90,4,)," ")&amp;IF(J29="","",","&amp;IFERROR(VLOOKUP($J29,[1]【選択肢】!$R$3:$V$90,4,)," ")&amp;IF(K29="","",","&amp;IFERROR(VLOOKUP($K29,[1]【選択肢】!$R$3:$V$90,4,)," ")&amp;IF(L29="","",","&amp;IFERROR(VLOOKUP($L29,[1]【選択肢】!$R$3:$V$90,4,)," "))))))))</f>
        <v/>
      </c>
      <c r="O29" s="85" t="str">
        <f>IF(G29="","",(IFERROR(VLOOKUP($G29,[1]【選択肢】!$R$3:$V$90,5,)," ")&amp;IF(H29="","",","&amp;IFERROR(VLOOKUP($H29,[1]【選択肢】!$R$3:$V$90,5,)," ")&amp;IF(I29="","",","&amp;IFERROR(VLOOKUP($I29,[1]【選択肢】!$R$3:$V$90,5,)," ")&amp;IF(J29="","",","&amp;IFERROR(VLOOKUP($J29,[1]【選択肢】!$R$3:$V$90,5,)," ")&amp;IF(K29="","",","&amp;IFERROR(VLOOKUP($K29,[1]【選択肢】!$R$3:$V$90,5,)," ")&amp;IF(L29="","",","&amp;IFERROR(VLOOKUP($L29,[1]【選択肢】!$R$3:$V$90,5,)," "))))))))</f>
        <v/>
      </c>
      <c r="P29" s="124"/>
      <c r="Q29" s="125"/>
      <c r="R29" s="125"/>
      <c r="S29" s="83"/>
      <c r="T29" s="83"/>
      <c r="U29" s="83"/>
      <c r="V29" s="83"/>
      <c r="W29" s="83"/>
    </row>
    <row r="30" spans="2:23" x14ac:dyDescent="0.2">
      <c r="B30" s="120"/>
      <c r="C30" s="121"/>
      <c r="D30" s="122"/>
      <c r="E30" s="122"/>
      <c r="F30" s="84">
        <f t="shared" si="0"/>
        <v>0</v>
      </c>
      <c r="G30" s="123"/>
      <c r="H30" s="123"/>
      <c r="I30" s="123"/>
      <c r="J30" s="123"/>
      <c r="K30" s="123"/>
      <c r="L30" s="123"/>
      <c r="M30" s="85" t="str">
        <f>IF(G30="","",(IFERROR(VLOOKUP($G30,[1]【選択肢】!$R$3:$V$90,2,)," ")&amp;IF(H30="","",","&amp;IFERROR(VLOOKUP($H30,[1]【選択肢】!$R$3:$V$90,2,)," ")&amp;IF(I30="","",","&amp;IFERROR(VLOOKUP($I30,[1]【選択肢】!$R$3:$V$90,2,)," ")&amp;IF(J30="","",","&amp;IFERROR(VLOOKUP($J30,[1]【選択肢】!$R$3:$V$90,2,)," ")&amp;IF(K30="","",","&amp;IFERROR(VLOOKUP($K30,[1]【選択肢】!$R$3:$V$90,2,)," ")&amp;IF(L30="","",","&amp;IFERROR(VLOOKUP($L30,[1]【選択肢】!$R$3:$V$90,2,)," "))))))))</f>
        <v/>
      </c>
      <c r="N30" s="85" t="str">
        <f>IF(G30="","",(IFERROR(VLOOKUP($G30,[1]【選択肢】!$R$3:$V$90,4,)," ")&amp;IF(H30="","",","&amp;IFERROR(VLOOKUP($H30,[1]【選択肢】!$R$3:$V$90,4,)," ")&amp;IF(I30="","",","&amp;IFERROR(VLOOKUP($I30,[1]【選択肢】!$R$3:$V$90,4,)," ")&amp;IF(J30="","",","&amp;IFERROR(VLOOKUP($J30,[1]【選択肢】!$R$3:$V$90,4,)," ")&amp;IF(K30="","",","&amp;IFERROR(VLOOKUP($K30,[1]【選択肢】!$R$3:$V$90,4,)," ")&amp;IF(L30="","",","&amp;IFERROR(VLOOKUP($L30,[1]【選択肢】!$R$3:$V$90,4,)," "))))))))</f>
        <v/>
      </c>
      <c r="O30" s="85" t="str">
        <f>IF(G30="","",(IFERROR(VLOOKUP($G30,[1]【選択肢】!$R$3:$V$90,5,)," ")&amp;IF(H30="","",","&amp;IFERROR(VLOOKUP($H30,[1]【選択肢】!$R$3:$V$90,5,)," ")&amp;IF(I30="","",","&amp;IFERROR(VLOOKUP($I30,[1]【選択肢】!$R$3:$V$90,5,)," ")&amp;IF(J30="","",","&amp;IFERROR(VLOOKUP($J30,[1]【選択肢】!$R$3:$V$90,5,)," ")&amp;IF(K30="","",","&amp;IFERROR(VLOOKUP($K30,[1]【選択肢】!$R$3:$V$90,5,)," ")&amp;IF(L30="","",","&amp;IFERROR(VLOOKUP($L30,[1]【選択肢】!$R$3:$V$90,5,)," "))))))))</f>
        <v/>
      </c>
      <c r="P30" s="124"/>
      <c r="Q30" s="125"/>
      <c r="R30" s="125"/>
      <c r="S30" s="83"/>
      <c r="T30" s="83"/>
      <c r="U30" s="83"/>
      <c r="V30" s="83"/>
      <c r="W30" s="83"/>
    </row>
    <row r="31" spans="2:23" x14ac:dyDescent="0.2">
      <c r="B31" s="120"/>
      <c r="C31" s="121"/>
      <c r="D31" s="122"/>
      <c r="E31" s="122"/>
      <c r="F31" s="84">
        <f t="shared" si="0"/>
        <v>0</v>
      </c>
      <c r="G31" s="123"/>
      <c r="H31" s="123"/>
      <c r="I31" s="123"/>
      <c r="J31" s="123"/>
      <c r="K31" s="123"/>
      <c r="L31" s="123"/>
      <c r="M31" s="85" t="str">
        <f>IF(G31="","",(IFERROR(VLOOKUP($G31,[1]【選択肢】!$R$3:$V$90,2,)," ")&amp;IF(H31="","",","&amp;IFERROR(VLOOKUP($H31,[1]【選択肢】!$R$3:$V$90,2,)," ")&amp;IF(I31="","",","&amp;IFERROR(VLOOKUP($I31,[1]【選択肢】!$R$3:$V$90,2,)," ")&amp;IF(J31="","",","&amp;IFERROR(VLOOKUP($J31,[1]【選択肢】!$R$3:$V$90,2,)," ")&amp;IF(K31="","",","&amp;IFERROR(VLOOKUP($K31,[1]【選択肢】!$R$3:$V$90,2,)," ")&amp;IF(L31="","",","&amp;IFERROR(VLOOKUP($L31,[1]【選択肢】!$R$3:$V$90,2,)," "))))))))</f>
        <v/>
      </c>
      <c r="N31" s="85" t="str">
        <f>IF(G31="","",(IFERROR(VLOOKUP($G31,[1]【選択肢】!$R$3:$V$90,4,)," ")&amp;IF(H31="","",","&amp;IFERROR(VLOOKUP($H31,[1]【選択肢】!$R$3:$V$90,4,)," ")&amp;IF(I31="","",","&amp;IFERROR(VLOOKUP($I31,[1]【選択肢】!$R$3:$V$90,4,)," ")&amp;IF(J31="","",","&amp;IFERROR(VLOOKUP($J31,[1]【選択肢】!$R$3:$V$90,4,)," ")&amp;IF(K31="","",","&amp;IFERROR(VLOOKUP($K31,[1]【選択肢】!$R$3:$V$90,4,)," ")&amp;IF(L31="","",","&amp;IFERROR(VLOOKUP($L31,[1]【選択肢】!$R$3:$V$90,4,)," "))))))))</f>
        <v/>
      </c>
      <c r="O31" s="85" t="str">
        <f>IF(G31="","",(IFERROR(VLOOKUP($G31,[1]【選択肢】!$R$3:$V$90,5,)," ")&amp;IF(H31="","",","&amp;IFERROR(VLOOKUP($H31,[1]【選択肢】!$R$3:$V$90,5,)," ")&amp;IF(I31="","",","&amp;IFERROR(VLOOKUP($I31,[1]【選択肢】!$R$3:$V$90,5,)," ")&amp;IF(J31="","",","&amp;IFERROR(VLOOKUP($J31,[1]【選択肢】!$R$3:$V$90,5,)," ")&amp;IF(K31="","",","&amp;IFERROR(VLOOKUP($K31,[1]【選択肢】!$R$3:$V$90,5,)," ")&amp;IF(L31="","",","&amp;IFERROR(VLOOKUP($L31,[1]【選択肢】!$R$3:$V$90,5,)," "))))))))</f>
        <v/>
      </c>
      <c r="P31" s="124"/>
      <c r="Q31" s="125"/>
      <c r="R31" s="125"/>
      <c r="S31" s="83"/>
      <c r="T31" s="83"/>
      <c r="U31" s="83"/>
      <c r="V31" s="83"/>
      <c r="W31" s="83"/>
    </row>
    <row r="32" spans="2:23" x14ac:dyDescent="0.2">
      <c r="B32" s="120"/>
      <c r="C32" s="121"/>
      <c r="D32" s="122"/>
      <c r="E32" s="122"/>
      <c r="F32" s="84">
        <f t="shared" si="0"/>
        <v>0</v>
      </c>
      <c r="G32" s="123"/>
      <c r="H32" s="123"/>
      <c r="I32" s="123"/>
      <c r="J32" s="123"/>
      <c r="K32" s="123"/>
      <c r="L32" s="123"/>
      <c r="M32" s="85" t="str">
        <f>IF(G32="","",(IFERROR(VLOOKUP($G32,[1]【選択肢】!$R$3:$V$90,2,)," ")&amp;IF(H32="","",","&amp;IFERROR(VLOOKUP($H32,[1]【選択肢】!$R$3:$V$90,2,)," ")&amp;IF(I32="","",","&amp;IFERROR(VLOOKUP($I32,[1]【選択肢】!$R$3:$V$90,2,)," ")&amp;IF(J32="","",","&amp;IFERROR(VLOOKUP($J32,[1]【選択肢】!$R$3:$V$90,2,)," ")&amp;IF(K32="","",","&amp;IFERROR(VLOOKUP($K32,[1]【選択肢】!$R$3:$V$90,2,)," ")&amp;IF(L32="","",","&amp;IFERROR(VLOOKUP($L32,[1]【選択肢】!$R$3:$V$90,2,)," "))))))))</f>
        <v/>
      </c>
      <c r="N32" s="85" t="str">
        <f>IF(G32="","",(IFERROR(VLOOKUP($G32,[1]【選択肢】!$R$3:$V$90,4,)," ")&amp;IF(H32="","",","&amp;IFERROR(VLOOKUP($H32,[1]【選択肢】!$R$3:$V$90,4,)," ")&amp;IF(I32="","",","&amp;IFERROR(VLOOKUP($I32,[1]【選択肢】!$R$3:$V$90,4,)," ")&amp;IF(J32="","",","&amp;IFERROR(VLOOKUP($J32,[1]【選択肢】!$R$3:$V$90,4,)," ")&amp;IF(K32="","",","&amp;IFERROR(VLOOKUP($K32,[1]【選択肢】!$R$3:$V$90,4,)," ")&amp;IF(L32="","",","&amp;IFERROR(VLOOKUP($L32,[1]【選択肢】!$R$3:$V$90,4,)," "))))))))</f>
        <v/>
      </c>
      <c r="O32" s="85" t="str">
        <f>IF(G32="","",(IFERROR(VLOOKUP($G32,[1]【選択肢】!$R$3:$V$90,5,)," ")&amp;IF(H32="","",","&amp;IFERROR(VLOOKUP($H32,[1]【選択肢】!$R$3:$V$90,5,)," ")&amp;IF(I32="","",","&amp;IFERROR(VLOOKUP($I32,[1]【選択肢】!$R$3:$V$90,5,)," ")&amp;IF(J32="","",","&amp;IFERROR(VLOOKUP($J32,[1]【選択肢】!$R$3:$V$90,5,)," ")&amp;IF(K32="","",","&amp;IFERROR(VLOOKUP($K32,[1]【選択肢】!$R$3:$V$90,5,)," ")&amp;IF(L32="","",","&amp;IFERROR(VLOOKUP($L32,[1]【選択肢】!$R$3:$V$90,5,)," "))))))))</f>
        <v/>
      </c>
      <c r="P32" s="124"/>
      <c r="Q32" s="125"/>
      <c r="R32" s="125"/>
      <c r="S32" s="83"/>
      <c r="T32" s="83"/>
      <c r="U32" s="83"/>
      <c r="V32" s="83"/>
      <c r="W32" s="83"/>
    </row>
    <row r="33" spans="2:23" x14ac:dyDescent="0.2">
      <c r="B33" s="120"/>
      <c r="C33" s="121"/>
      <c r="D33" s="122"/>
      <c r="E33" s="122"/>
      <c r="F33" s="84">
        <f t="shared" si="0"/>
        <v>0</v>
      </c>
      <c r="G33" s="123"/>
      <c r="H33" s="123"/>
      <c r="I33" s="123"/>
      <c r="J33" s="123"/>
      <c r="K33" s="123"/>
      <c r="L33" s="123"/>
      <c r="M33" s="85" t="str">
        <f>IF(G33="","",(IFERROR(VLOOKUP($G33,[1]【選択肢】!$R$3:$V$90,2,)," ")&amp;IF(H33="","",","&amp;IFERROR(VLOOKUP($H33,[1]【選択肢】!$R$3:$V$90,2,)," ")&amp;IF(I33="","",","&amp;IFERROR(VLOOKUP($I33,[1]【選択肢】!$R$3:$V$90,2,)," ")&amp;IF(J33="","",","&amp;IFERROR(VLOOKUP($J33,[1]【選択肢】!$R$3:$V$90,2,)," ")&amp;IF(K33="","",","&amp;IFERROR(VLOOKUP($K33,[1]【選択肢】!$R$3:$V$90,2,)," ")&amp;IF(L33="","",","&amp;IFERROR(VLOOKUP($L33,[1]【選択肢】!$R$3:$V$90,2,)," "))))))))</f>
        <v/>
      </c>
      <c r="N33" s="85" t="str">
        <f>IF(G33="","",(IFERROR(VLOOKUP($G33,[1]【選択肢】!$R$3:$V$90,4,)," ")&amp;IF(H33="","",","&amp;IFERROR(VLOOKUP($H33,[1]【選択肢】!$R$3:$V$90,4,)," ")&amp;IF(I33="","",","&amp;IFERROR(VLOOKUP($I33,[1]【選択肢】!$R$3:$V$90,4,)," ")&amp;IF(J33="","",","&amp;IFERROR(VLOOKUP($J33,[1]【選択肢】!$R$3:$V$90,4,)," ")&amp;IF(K33="","",","&amp;IFERROR(VLOOKUP($K33,[1]【選択肢】!$R$3:$V$90,4,)," ")&amp;IF(L33="","",","&amp;IFERROR(VLOOKUP($L33,[1]【選択肢】!$R$3:$V$90,4,)," "))))))))</f>
        <v/>
      </c>
      <c r="O33" s="85" t="str">
        <f>IF(G33="","",(IFERROR(VLOOKUP($G33,[1]【選択肢】!$R$3:$V$90,5,)," ")&amp;IF(H33="","",","&amp;IFERROR(VLOOKUP($H33,[1]【選択肢】!$R$3:$V$90,5,)," ")&amp;IF(I33="","",","&amp;IFERROR(VLOOKUP($I33,[1]【選択肢】!$R$3:$V$90,5,)," ")&amp;IF(J33="","",","&amp;IFERROR(VLOOKUP($J33,[1]【選択肢】!$R$3:$V$90,5,)," ")&amp;IF(K33="","",","&amp;IFERROR(VLOOKUP($K33,[1]【選択肢】!$R$3:$V$90,5,)," ")&amp;IF(L33="","",","&amp;IFERROR(VLOOKUP($L33,[1]【選択肢】!$R$3:$V$90,5,)," "))))))))</f>
        <v/>
      </c>
      <c r="P33" s="124"/>
      <c r="Q33" s="125"/>
      <c r="R33" s="125"/>
      <c r="S33" s="83"/>
      <c r="T33" s="83"/>
      <c r="U33" s="83"/>
      <c r="V33" s="83"/>
      <c r="W33" s="83"/>
    </row>
    <row r="34" spans="2:23" x14ac:dyDescent="0.2">
      <c r="B34" s="120"/>
      <c r="C34" s="121"/>
      <c r="D34" s="122"/>
      <c r="E34" s="122"/>
      <c r="F34" s="84">
        <f t="shared" si="0"/>
        <v>0</v>
      </c>
      <c r="G34" s="123"/>
      <c r="H34" s="123"/>
      <c r="I34" s="123"/>
      <c r="J34" s="123"/>
      <c r="K34" s="123"/>
      <c r="L34" s="123"/>
      <c r="M34" s="85" t="str">
        <f>IF(G34="","",(IFERROR(VLOOKUP($G34,[1]【選択肢】!$R$3:$V$90,2,)," ")&amp;IF(H34="","",","&amp;IFERROR(VLOOKUP($H34,[1]【選択肢】!$R$3:$V$90,2,)," ")&amp;IF(I34="","",","&amp;IFERROR(VLOOKUP($I34,[1]【選択肢】!$R$3:$V$90,2,)," ")&amp;IF(J34="","",","&amp;IFERROR(VLOOKUP($J34,[1]【選択肢】!$R$3:$V$90,2,)," ")&amp;IF(K34="","",","&amp;IFERROR(VLOOKUP($K34,[1]【選択肢】!$R$3:$V$90,2,)," ")&amp;IF(L34="","",","&amp;IFERROR(VLOOKUP($L34,[1]【選択肢】!$R$3:$V$90,2,)," "))))))))</f>
        <v/>
      </c>
      <c r="N34" s="85" t="str">
        <f>IF(G34="","",(IFERROR(VLOOKUP($G34,[1]【選択肢】!$R$3:$V$90,4,)," ")&amp;IF(H34="","",","&amp;IFERROR(VLOOKUP($H34,[1]【選択肢】!$R$3:$V$90,4,)," ")&amp;IF(I34="","",","&amp;IFERROR(VLOOKUP($I34,[1]【選択肢】!$R$3:$V$90,4,)," ")&amp;IF(J34="","",","&amp;IFERROR(VLOOKUP($J34,[1]【選択肢】!$R$3:$V$90,4,)," ")&amp;IF(K34="","",","&amp;IFERROR(VLOOKUP($K34,[1]【選択肢】!$R$3:$V$90,4,)," ")&amp;IF(L34="","",","&amp;IFERROR(VLOOKUP($L34,[1]【選択肢】!$R$3:$V$90,4,)," "))))))))</f>
        <v/>
      </c>
      <c r="O34" s="85" t="str">
        <f>IF(G34="","",(IFERROR(VLOOKUP($G34,[1]【選択肢】!$R$3:$V$90,5,)," ")&amp;IF(H34="","",","&amp;IFERROR(VLOOKUP($H34,[1]【選択肢】!$R$3:$V$90,5,)," ")&amp;IF(I34="","",","&amp;IFERROR(VLOOKUP($I34,[1]【選択肢】!$R$3:$V$90,5,)," ")&amp;IF(J34="","",","&amp;IFERROR(VLOOKUP($J34,[1]【選択肢】!$R$3:$V$90,5,)," ")&amp;IF(K34="","",","&amp;IFERROR(VLOOKUP($K34,[1]【選択肢】!$R$3:$V$90,5,)," ")&amp;IF(L34="","",","&amp;IFERROR(VLOOKUP($L34,[1]【選択肢】!$R$3:$V$90,5,)," "))))))))</f>
        <v/>
      </c>
      <c r="P34" s="124"/>
      <c r="Q34" s="125"/>
      <c r="R34" s="125"/>
      <c r="S34" s="83"/>
      <c r="T34" s="83"/>
      <c r="U34" s="83"/>
      <c r="V34" s="83"/>
      <c r="W34" s="83"/>
    </row>
    <row r="35" spans="2:23" x14ac:dyDescent="0.2">
      <c r="B35" s="120"/>
      <c r="C35" s="121"/>
      <c r="D35" s="122"/>
      <c r="E35" s="122"/>
      <c r="F35" s="84">
        <f t="shared" si="0"/>
        <v>0</v>
      </c>
      <c r="G35" s="123"/>
      <c r="H35" s="123"/>
      <c r="I35" s="123"/>
      <c r="J35" s="123"/>
      <c r="K35" s="123"/>
      <c r="L35" s="123"/>
      <c r="M35" s="85" t="str">
        <f>IF(G35="","",(IFERROR(VLOOKUP($G35,[1]【選択肢】!$R$3:$V$90,2,)," ")&amp;IF(H35="","",","&amp;IFERROR(VLOOKUP($H35,[1]【選択肢】!$R$3:$V$90,2,)," ")&amp;IF(I35="","",","&amp;IFERROR(VLOOKUP($I35,[1]【選択肢】!$R$3:$V$90,2,)," ")&amp;IF(J35="","",","&amp;IFERROR(VLOOKUP($J35,[1]【選択肢】!$R$3:$V$90,2,)," ")&amp;IF(K35="","",","&amp;IFERROR(VLOOKUP($K35,[1]【選択肢】!$R$3:$V$90,2,)," ")&amp;IF(L35="","",","&amp;IFERROR(VLOOKUP($L35,[1]【選択肢】!$R$3:$V$90,2,)," "))))))))</f>
        <v/>
      </c>
      <c r="N35" s="85" t="str">
        <f>IF(G35="","",(IFERROR(VLOOKUP($G35,[1]【選択肢】!$R$3:$V$90,4,)," ")&amp;IF(H35="","",","&amp;IFERROR(VLOOKUP($H35,[1]【選択肢】!$R$3:$V$90,4,)," ")&amp;IF(I35="","",","&amp;IFERROR(VLOOKUP($I35,[1]【選択肢】!$R$3:$V$90,4,)," ")&amp;IF(J35="","",","&amp;IFERROR(VLOOKUP($J35,[1]【選択肢】!$R$3:$V$90,4,)," ")&amp;IF(K35="","",","&amp;IFERROR(VLOOKUP($K35,[1]【選択肢】!$R$3:$V$90,4,)," ")&amp;IF(L35="","",","&amp;IFERROR(VLOOKUP($L35,[1]【選択肢】!$R$3:$V$90,4,)," "))))))))</f>
        <v/>
      </c>
      <c r="O35" s="85" t="str">
        <f>IF(G35="","",(IFERROR(VLOOKUP($G35,[1]【選択肢】!$R$3:$V$90,5,)," ")&amp;IF(H35="","",","&amp;IFERROR(VLOOKUP($H35,[1]【選択肢】!$R$3:$V$90,5,)," ")&amp;IF(I35="","",","&amp;IFERROR(VLOOKUP($I35,[1]【選択肢】!$R$3:$V$90,5,)," ")&amp;IF(J35="","",","&amp;IFERROR(VLOOKUP($J35,[1]【選択肢】!$R$3:$V$90,5,)," ")&amp;IF(K35="","",","&amp;IFERROR(VLOOKUP($K35,[1]【選択肢】!$R$3:$V$90,5,)," ")&amp;IF(L35="","",","&amp;IFERROR(VLOOKUP($L35,[1]【選択肢】!$R$3:$V$90,5,)," "))))))))</f>
        <v/>
      </c>
      <c r="P35" s="124"/>
      <c r="Q35" s="125"/>
      <c r="R35" s="125"/>
      <c r="S35" s="83"/>
      <c r="T35" s="83"/>
      <c r="U35" s="83"/>
      <c r="V35" s="83"/>
      <c r="W35" s="83"/>
    </row>
    <row r="36" spans="2:23" x14ac:dyDescent="0.2">
      <c r="B36" s="120"/>
      <c r="C36" s="121"/>
      <c r="D36" s="122"/>
      <c r="E36" s="122"/>
      <c r="F36" s="84">
        <f t="shared" si="0"/>
        <v>0</v>
      </c>
      <c r="G36" s="123"/>
      <c r="H36" s="123"/>
      <c r="I36" s="123"/>
      <c r="J36" s="123"/>
      <c r="K36" s="123"/>
      <c r="L36" s="123"/>
      <c r="M36" s="85" t="str">
        <f>IF(G36="","",(IFERROR(VLOOKUP($G36,[1]【選択肢】!$R$3:$V$90,2,)," ")&amp;IF(H36="","",","&amp;IFERROR(VLOOKUP($H36,[1]【選択肢】!$R$3:$V$90,2,)," ")&amp;IF(I36="","",","&amp;IFERROR(VLOOKUP($I36,[1]【選択肢】!$R$3:$V$90,2,)," ")&amp;IF(J36="","",","&amp;IFERROR(VLOOKUP($J36,[1]【選択肢】!$R$3:$V$90,2,)," ")&amp;IF(K36="","",","&amp;IFERROR(VLOOKUP($K36,[1]【選択肢】!$R$3:$V$90,2,)," ")&amp;IF(L36="","",","&amp;IFERROR(VLOOKUP($L36,[1]【選択肢】!$R$3:$V$90,2,)," "))))))))</f>
        <v/>
      </c>
      <c r="N36" s="85" t="str">
        <f>IF(G36="","",(IFERROR(VLOOKUP($G36,[1]【選択肢】!$R$3:$V$90,4,)," ")&amp;IF(H36="","",","&amp;IFERROR(VLOOKUP($H36,[1]【選択肢】!$R$3:$V$90,4,)," ")&amp;IF(I36="","",","&amp;IFERROR(VLOOKUP($I36,[1]【選択肢】!$R$3:$V$90,4,)," ")&amp;IF(J36="","",","&amp;IFERROR(VLOOKUP($J36,[1]【選択肢】!$R$3:$V$90,4,)," ")&amp;IF(K36="","",","&amp;IFERROR(VLOOKUP($K36,[1]【選択肢】!$R$3:$V$90,4,)," ")&amp;IF(L36="","",","&amp;IFERROR(VLOOKUP($L36,[1]【選択肢】!$R$3:$V$90,4,)," "))))))))</f>
        <v/>
      </c>
      <c r="O36" s="85" t="str">
        <f>IF(G36="","",(IFERROR(VLOOKUP($G36,[1]【選択肢】!$R$3:$V$90,5,)," ")&amp;IF(H36="","",","&amp;IFERROR(VLOOKUP($H36,[1]【選択肢】!$R$3:$V$90,5,)," ")&amp;IF(I36="","",","&amp;IFERROR(VLOOKUP($I36,[1]【選択肢】!$R$3:$V$90,5,)," ")&amp;IF(J36="","",","&amp;IFERROR(VLOOKUP($J36,[1]【選択肢】!$R$3:$V$90,5,)," ")&amp;IF(K36="","",","&amp;IFERROR(VLOOKUP($K36,[1]【選択肢】!$R$3:$V$90,5,)," ")&amp;IF(L36="","",","&amp;IFERROR(VLOOKUP($L36,[1]【選択肢】!$R$3:$V$90,5,)," "))))))))</f>
        <v/>
      </c>
      <c r="P36" s="124"/>
      <c r="Q36" s="125"/>
      <c r="R36" s="125"/>
      <c r="S36" s="83"/>
      <c r="T36" s="83"/>
      <c r="U36" s="83"/>
      <c r="V36" s="83"/>
      <c r="W36" s="83"/>
    </row>
    <row r="37" spans="2:23" x14ac:dyDescent="0.2">
      <c r="B37" s="120"/>
      <c r="C37" s="121"/>
      <c r="D37" s="122"/>
      <c r="E37" s="122"/>
      <c r="F37" s="84">
        <f t="shared" si="0"/>
        <v>0</v>
      </c>
      <c r="G37" s="123"/>
      <c r="H37" s="123"/>
      <c r="I37" s="123"/>
      <c r="J37" s="123"/>
      <c r="K37" s="123"/>
      <c r="L37" s="123"/>
      <c r="M37" s="85" t="str">
        <f>IF(G37="","",(IFERROR(VLOOKUP($G37,[1]【選択肢】!$R$3:$V$90,2,)," ")&amp;IF(H37="","",","&amp;IFERROR(VLOOKUP($H37,[1]【選択肢】!$R$3:$V$90,2,)," ")&amp;IF(I37="","",","&amp;IFERROR(VLOOKUP($I37,[1]【選択肢】!$R$3:$V$90,2,)," ")&amp;IF(J37="","",","&amp;IFERROR(VLOOKUP($J37,[1]【選択肢】!$R$3:$V$90,2,)," ")&amp;IF(K37="","",","&amp;IFERROR(VLOOKUP($K37,[1]【選択肢】!$R$3:$V$90,2,)," ")&amp;IF(L37="","",","&amp;IFERROR(VLOOKUP($L37,[1]【選択肢】!$R$3:$V$90,2,)," "))))))))</f>
        <v/>
      </c>
      <c r="N37" s="85" t="str">
        <f>IF(G37="","",(IFERROR(VLOOKUP($G37,[1]【選択肢】!$R$3:$V$90,4,)," ")&amp;IF(H37="","",","&amp;IFERROR(VLOOKUP($H37,[1]【選択肢】!$R$3:$V$90,4,)," ")&amp;IF(I37="","",","&amp;IFERROR(VLOOKUP($I37,[1]【選択肢】!$R$3:$V$90,4,)," ")&amp;IF(J37="","",","&amp;IFERROR(VLOOKUP($J37,[1]【選択肢】!$R$3:$V$90,4,)," ")&amp;IF(K37="","",","&amp;IFERROR(VLOOKUP($K37,[1]【選択肢】!$R$3:$V$90,4,)," ")&amp;IF(L37="","",","&amp;IFERROR(VLOOKUP($L37,[1]【選択肢】!$R$3:$V$90,4,)," "))))))))</f>
        <v/>
      </c>
      <c r="O37" s="85" t="str">
        <f>IF(G37="","",(IFERROR(VLOOKUP($G37,[1]【選択肢】!$R$3:$V$90,5,)," ")&amp;IF(H37="","",","&amp;IFERROR(VLOOKUP($H37,[1]【選択肢】!$R$3:$V$90,5,)," ")&amp;IF(I37="","",","&amp;IFERROR(VLOOKUP($I37,[1]【選択肢】!$R$3:$V$90,5,)," ")&amp;IF(J37="","",","&amp;IFERROR(VLOOKUP($J37,[1]【選択肢】!$R$3:$V$90,5,)," ")&amp;IF(K37="","",","&amp;IFERROR(VLOOKUP($K37,[1]【選択肢】!$R$3:$V$90,5,)," ")&amp;IF(L37="","",","&amp;IFERROR(VLOOKUP($L37,[1]【選択肢】!$R$3:$V$90,5,)," "))))))))</f>
        <v/>
      </c>
      <c r="P37" s="124"/>
      <c r="Q37" s="125"/>
      <c r="R37" s="125"/>
      <c r="S37" s="83"/>
      <c r="T37" s="83"/>
      <c r="U37" s="83"/>
      <c r="V37" s="83"/>
      <c r="W37" s="83"/>
    </row>
    <row r="38" spans="2:23" x14ac:dyDescent="0.2">
      <c r="B38" s="120"/>
      <c r="C38" s="121"/>
      <c r="D38" s="122"/>
      <c r="E38" s="122"/>
      <c r="F38" s="84">
        <f t="shared" si="0"/>
        <v>0</v>
      </c>
      <c r="G38" s="123"/>
      <c r="H38" s="123"/>
      <c r="I38" s="123"/>
      <c r="J38" s="123"/>
      <c r="K38" s="123"/>
      <c r="L38" s="123"/>
      <c r="M38" s="85" t="str">
        <f>IF(G38="","",(IFERROR(VLOOKUP($G38,[1]【選択肢】!$R$3:$V$90,2,)," ")&amp;IF(H38="","",","&amp;IFERROR(VLOOKUP($H38,[1]【選択肢】!$R$3:$V$90,2,)," ")&amp;IF(I38="","",","&amp;IFERROR(VLOOKUP($I38,[1]【選択肢】!$R$3:$V$90,2,)," ")&amp;IF(J38="","",","&amp;IFERROR(VLOOKUP($J38,[1]【選択肢】!$R$3:$V$90,2,)," ")&amp;IF(K38="","",","&amp;IFERROR(VLOOKUP($K38,[1]【選択肢】!$R$3:$V$90,2,)," ")&amp;IF(L38="","",","&amp;IFERROR(VLOOKUP($L38,[1]【選択肢】!$R$3:$V$90,2,)," "))))))))</f>
        <v/>
      </c>
      <c r="N38" s="85" t="str">
        <f>IF(G38="","",(IFERROR(VLOOKUP($G38,[1]【選択肢】!$R$3:$V$90,4,)," ")&amp;IF(H38="","",","&amp;IFERROR(VLOOKUP($H38,[1]【選択肢】!$R$3:$V$90,4,)," ")&amp;IF(I38="","",","&amp;IFERROR(VLOOKUP($I38,[1]【選択肢】!$R$3:$V$90,4,)," ")&amp;IF(J38="","",","&amp;IFERROR(VLOOKUP($J38,[1]【選択肢】!$R$3:$V$90,4,)," ")&amp;IF(K38="","",","&amp;IFERROR(VLOOKUP($K38,[1]【選択肢】!$R$3:$V$90,4,)," ")&amp;IF(L38="","",","&amp;IFERROR(VLOOKUP($L38,[1]【選択肢】!$R$3:$V$90,4,)," "))))))))</f>
        <v/>
      </c>
      <c r="O38" s="85" t="str">
        <f>IF(G38="","",(IFERROR(VLOOKUP($G38,[1]【選択肢】!$R$3:$V$90,5,)," ")&amp;IF(H38="","",","&amp;IFERROR(VLOOKUP($H38,[1]【選択肢】!$R$3:$V$90,5,)," ")&amp;IF(I38="","",","&amp;IFERROR(VLOOKUP($I38,[1]【選択肢】!$R$3:$V$90,5,)," ")&amp;IF(J38="","",","&amp;IFERROR(VLOOKUP($J38,[1]【選択肢】!$R$3:$V$90,5,)," ")&amp;IF(K38="","",","&amp;IFERROR(VLOOKUP($K38,[1]【選択肢】!$R$3:$V$90,5,)," ")&amp;IF(L38="","",","&amp;IFERROR(VLOOKUP($L38,[1]【選択肢】!$R$3:$V$90,5,)," "))))))))</f>
        <v/>
      </c>
      <c r="P38" s="124"/>
      <c r="Q38" s="125"/>
      <c r="R38" s="125"/>
      <c r="S38" s="83"/>
      <c r="T38" s="83"/>
      <c r="U38" s="83"/>
      <c r="V38" s="83"/>
      <c r="W38" s="83"/>
    </row>
    <row r="39" spans="2:23" x14ac:dyDescent="0.2">
      <c r="B39" s="120"/>
      <c r="C39" s="121"/>
      <c r="D39" s="122"/>
      <c r="E39" s="122"/>
      <c r="F39" s="84">
        <f t="shared" si="0"/>
        <v>0</v>
      </c>
      <c r="G39" s="123"/>
      <c r="H39" s="123"/>
      <c r="I39" s="123"/>
      <c r="J39" s="123"/>
      <c r="K39" s="123"/>
      <c r="L39" s="123"/>
      <c r="M39" s="85" t="str">
        <f>IF(G39="","",(IFERROR(VLOOKUP($G39,[1]【選択肢】!$R$3:$V$90,2,)," ")&amp;IF(H39="","",","&amp;IFERROR(VLOOKUP($H39,[1]【選択肢】!$R$3:$V$90,2,)," ")&amp;IF(I39="","",","&amp;IFERROR(VLOOKUP($I39,[1]【選択肢】!$R$3:$V$90,2,)," ")&amp;IF(J39="","",","&amp;IFERROR(VLOOKUP($J39,[1]【選択肢】!$R$3:$V$90,2,)," ")&amp;IF(K39="","",","&amp;IFERROR(VLOOKUP($K39,[1]【選択肢】!$R$3:$V$90,2,)," ")&amp;IF(L39="","",","&amp;IFERROR(VLOOKUP($L39,[1]【選択肢】!$R$3:$V$90,2,)," "))))))))</f>
        <v/>
      </c>
      <c r="N39" s="85" t="str">
        <f>IF(G39="","",(IFERROR(VLOOKUP($G39,[1]【選択肢】!$R$3:$V$90,4,)," ")&amp;IF(H39="","",","&amp;IFERROR(VLOOKUP($H39,[1]【選択肢】!$R$3:$V$90,4,)," ")&amp;IF(I39="","",","&amp;IFERROR(VLOOKUP($I39,[1]【選択肢】!$R$3:$V$90,4,)," ")&amp;IF(J39="","",","&amp;IFERROR(VLOOKUP($J39,[1]【選択肢】!$R$3:$V$90,4,)," ")&amp;IF(K39="","",","&amp;IFERROR(VLOOKUP($K39,[1]【選択肢】!$R$3:$V$90,4,)," ")&amp;IF(L39="","",","&amp;IFERROR(VLOOKUP($L39,[1]【選択肢】!$R$3:$V$90,4,)," "))))))))</f>
        <v/>
      </c>
      <c r="O39" s="85" t="str">
        <f>IF(G39="","",(IFERROR(VLOOKUP($G39,[1]【選択肢】!$R$3:$V$90,5,)," ")&amp;IF(H39="","",","&amp;IFERROR(VLOOKUP($H39,[1]【選択肢】!$R$3:$V$90,5,)," ")&amp;IF(I39="","",","&amp;IFERROR(VLOOKUP($I39,[1]【選択肢】!$R$3:$V$90,5,)," ")&amp;IF(J39="","",","&amp;IFERROR(VLOOKUP($J39,[1]【選択肢】!$R$3:$V$90,5,)," ")&amp;IF(K39="","",","&amp;IFERROR(VLOOKUP($K39,[1]【選択肢】!$R$3:$V$90,5,)," ")&amp;IF(L39="","",","&amp;IFERROR(VLOOKUP($L39,[1]【選択肢】!$R$3:$V$90,5,)," "))))))))</f>
        <v/>
      </c>
      <c r="P39" s="124"/>
      <c r="Q39" s="125"/>
      <c r="R39" s="125"/>
      <c r="S39" s="83"/>
      <c r="T39" s="83"/>
      <c r="U39" s="83"/>
      <c r="V39" s="83"/>
      <c r="W39" s="83"/>
    </row>
    <row r="40" spans="2:23" x14ac:dyDescent="0.2">
      <c r="B40" s="120"/>
      <c r="C40" s="121"/>
      <c r="D40" s="122"/>
      <c r="E40" s="122"/>
      <c r="F40" s="84">
        <f t="shared" si="0"/>
        <v>0</v>
      </c>
      <c r="G40" s="123"/>
      <c r="H40" s="123"/>
      <c r="I40" s="123"/>
      <c r="J40" s="123"/>
      <c r="K40" s="123"/>
      <c r="L40" s="123"/>
      <c r="M40" s="85" t="str">
        <f>IF(G40="","",(IFERROR(VLOOKUP($G40,[1]【選択肢】!$R$3:$V$90,2,)," ")&amp;IF(H40="","",","&amp;IFERROR(VLOOKUP($H40,[1]【選択肢】!$R$3:$V$90,2,)," ")&amp;IF(I40="","",","&amp;IFERROR(VLOOKUP($I40,[1]【選択肢】!$R$3:$V$90,2,)," ")&amp;IF(J40="","",","&amp;IFERROR(VLOOKUP($J40,[1]【選択肢】!$R$3:$V$90,2,)," ")&amp;IF(K40="","",","&amp;IFERROR(VLOOKUP($K40,[1]【選択肢】!$R$3:$V$90,2,)," ")&amp;IF(L40="","",","&amp;IFERROR(VLOOKUP($L40,[1]【選択肢】!$R$3:$V$90,2,)," "))))))))</f>
        <v/>
      </c>
      <c r="N40" s="85" t="str">
        <f>IF(G40="","",(IFERROR(VLOOKUP($G40,[1]【選択肢】!$R$3:$V$90,4,)," ")&amp;IF(H40="","",","&amp;IFERROR(VLOOKUP($H40,[1]【選択肢】!$R$3:$V$90,4,)," ")&amp;IF(I40="","",","&amp;IFERROR(VLOOKUP($I40,[1]【選択肢】!$R$3:$V$90,4,)," ")&amp;IF(J40="","",","&amp;IFERROR(VLOOKUP($J40,[1]【選択肢】!$R$3:$V$90,4,)," ")&amp;IF(K40="","",","&amp;IFERROR(VLOOKUP($K40,[1]【選択肢】!$R$3:$V$90,4,)," ")&amp;IF(L40="","",","&amp;IFERROR(VLOOKUP($L40,[1]【選択肢】!$R$3:$V$90,4,)," "))))))))</f>
        <v/>
      </c>
      <c r="O40" s="85" t="str">
        <f>IF(G40="","",(IFERROR(VLOOKUP($G40,[1]【選択肢】!$R$3:$V$90,5,)," ")&amp;IF(H40="","",","&amp;IFERROR(VLOOKUP($H40,[1]【選択肢】!$R$3:$V$90,5,)," ")&amp;IF(I40="","",","&amp;IFERROR(VLOOKUP($I40,[1]【選択肢】!$R$3:$V$90,5,)," ")&amp;IF(J40="","",","&amp;IFERROR(VLOOKUP($J40,[1]【選択肢】!$R$3:$V$90,5,)," ")&amp;IF(K40="","",","&amp;IFERROR(VLOOKUP($K40,[1]【選択肢】!$R$3:$V$90,5,)," ")&amp;IF(L40="","",","&amp;IFERROR(VLOOKUP($L40,[1]【選択肢】!$R$3:$V$90,5,)," "))))))))</f>
        <v/>
      </c>
      <c r="P40" s="124"/>
      <c r="Q40" s="125"/>
      <c r="R40" s="125"/>
      <c r="S40" s="83"/>
      <c r="T40" s="83"/>
      <c r="U40" s="83"/>
      <c r="V40" s="83"/>
      <c r="W40" s="83"/>
    </row>
    <row r="41" spans="2:23" x14ac:dyDescent="0.2">
      <c r="B41" s="120"/>
      <c r="C41" s="121"/>
      <c r="D41" s="122"/>
      <c r="E41" s="122"/>
      <c r="F41" s="84">
        <f t="shared" ref="F41" si="1">SUM(D41+E41)</f>
        <v>0</v>
      </c>
      <c r="G41" s="123"/>
      <c r="H41" s="123"/>
      <c r="I41" s="123"/>
      <c r="J41" s="123"/>
      <c r="K41" s="123"/>
      <c r="L41" s="123"/>
      <c r="M41" s="85" t="str">
        <f>IF(G41="","",(IFERROR(VLOOKUP($G41,[1]【選択肢】!$R$3:$V$90,2,)," ")&amp;IF(H41="","",","&amp;IFERROR(VLOOKUP($H41,[1]【選択肢】!$R$3:$V$90,2,)," ")&amp;IF(I41="","",","&amp;IFERROR(VLOOKUP($I41,[1]【選択肢】!$R$3:$V$90,2,)," ")&amp;IF(J41="","",","&amp;IFERROR(VLOOKUP($J41,[1]【選択肢】!$R$3:$V$90,2,)," ")&amp;IF(K41="","",","&amp;IFERROR(VLOOKUP($K41,[1]【選択肢】!$R$3:$V$90,2,)," ")&amp;IF(L41="","",","&amp;IFERROR(VLOOKUP($L41,[1]【選択肢】!$R$3:$V$90,2,)," "))))))))</f>
        <v/>
      </c>
      <c r="N41" s="85" t="str">
        <f>IF(G41="","",(IFERROR(VLOOKUP($G41,[1]【選択肢】!$R$3:$V$90,4,)," ")&amp;IF(H41="","",","&amp;IFERROR(VLOOKUP($H41,[1]【選択肢】!$R$3:$V$90,4,)," ")&amp;IF(I41="","",","&amp;IFERROR(VLOOKUP($I41,[1]【選択肢】!$R$3:$V$90,4,)," ")&amp;IF(J41="","",","&amp;IFERROR(VLOOKUP($J41,[1]【選択肢】!$R$3:$V$90,4,)," ")&amp;IF(K41="","",","&amp;IFERROR(VLOOKUP($K41,[1]【選択肢】!$R$3:$V$90,4,)," ")&amp;IF(L41="","",","&amp;IFERROR(VLOOKUP($L41,[1]【選択肢】!$R$3:$V$90,4,)," "))))))))</f>
        <v/>
      </c>
      <c r="O41" s="85" t="str">
        <f>IF(G41="","",(IFERROR(VLOOKUP($G41,[1]【選択肢】!$R$3:$V$90,5,)," ")&amp;IF(H41="","",","&amp;IFERROR(VLOOKUP($H41,[1]【選択肢】!$R$3:$V$90,5,)," ")&amp;IF(I41="","",","&amp;IFERROR(VLOOKUP($I41,[1]【選択肢】!$R$3:$V$90,5,)," ")&amp;IF(J41="","",","&amp;IFERROR(VLOOKUP($J41,[1]【選択肢】!$R$3:$V$90,5,)," ")&amp;IF(K41="","",","&amp;IFERROR(VLOOKUP($K41,[1]【選択肢】!$R$3:$V$90,5,)," ")&amp;IF(L41="","",","&amp;IFERROR(VLOOKUP($L41,[1]【選択肢】!$R$3:$V$90,5,)," "))))))))</f>
        <v/>
      </c>
      <c r="P41" s="124"/>
      <c r="Q41" s="125"/>
      <c r="R41" s="125"/>
      <c r="S41" s="83"/>
      <c r="T41" s="83"/>
      <c r="U41" s="83"/>
      <c r="V41" s="83"/>
      <c r="W41" s="83"/>
    </row>
    <row r="42" spans="2:23" ht="26.25" customHeight="1" x14ac:dyDescent="0.2">
      <c r="B42" s="126"/>
      <c r="C42" s="127"/>
      <c r="D42" s="128"/>
      <c r="E42" s="86"/>
      <c r="F42" s="87" t="s">
        <v>11</v>
      </c>
      <c r="G42" s="88"/>
      <c r="H42" s="88"/>
      <c r="I42" s="88"/>
      <c r="J42" s="88"/>
      <c r="K42" s="88"/>
      <c r="L42" s="88"/>
      <c r="M42" s="89"/>
      <c r="N42" s="89"/>
      <c r="O42" s="89"/>
      <c r="P42" s="129"/>
      <c r="Q42" s="130"/>
      <c r="R42" s="130"/>
      <c r="S42" s="83"/>
      <c r="T42" s="83"/>
      <c r="U42" s="83"/>
      <c r="V42" s="83"/>
      <c r="W42" s="83"/>
    </row>
    <row r="43" spans="2:23" ht="18" customHeight="1" x14ac:dyDescent="0.2">
      <c r="B43" s="90"/>
      <c r="C43" s="90"/>
      <c r="D43" s="91"/>
      <c r="E43" s="91"/>
      <c r="F43" s="92"/>
      <c r="G43" s="196"/>
      <c r="H43" s="196"/>
      <c r="I43" s="196"/>
      <c r="J43" s="196"/>
      <c r="K43" s="196"/>
      <c r="L43" s="196"/>
      <c r="M43" s="93"/>
      <c r="N43" s="94"/>
      <c r="O43" s="95"/>
      <c r="P43" s="117"/>
    </row>
    <row r="44" spans="2:23" ht="33" customHeight="1" x14ac:dyDescent="0.2">
      <c r="B44" s="258"/>
      <c r="C44" s="259"/>
      <c r="D44" s="96" t="s">
        <v>6</v>
      </c>
      <c r="E44" s="97" t="s">
        <v>12</v>
      </c>
      <c r="F44" s="98" t="s">
        <v>13</v>
      </c>
      <c r="G44" s="196"/>
      <c r="H44" s="196"/>
      <c r="I44" s="196"/>
      <c r="J44" s="196"/>
      <c r="K44" s="196"/>
      <c r="L44" s="196"/>
      <c r="M44" s="93"/>
      <c r="N44" s="94"/>
      <c r="O44" s="95"/>
      <c r="P44" s="117"/>
    </row>
    <row r="45" spans="2:23" ht="30.6" customHeight="1" x14ac:dyDescent="0.2">
      <c r="B45" s="260" t="s">
        <v>422</v>
      </c>
      <c r="C45" s="260"/>
      <c r="D45" s="131">
        <f>MAX(D9:D42)</f>
        <v>0</v>
      </c>
      <c r="E45" s="131">
        <f>MAX(E9:E42)</f>
        <v>0</v>
      </c>
      <c r="F45" s="132">
        <f>SUM(D45+E45)</f>
        <v>0</v>
      </c>
      <c r="G45" s="133"/>
      <c r="H45" s="133"/>
      <c r="I45" s="133"/>
      <c r="J45" s="99"/>
      <c r="K45" s="99"/>
      <c r="L45" s="99"/>
      <c r="M45" s="100"/>
      <c r="N45" s="117"/>
      <c r="O45" s="255"/>
      <c r="P45" s="256"/>
    </row>
    <row r="46" spans="2:23" ht="54.45" customHeight="1" x14ac:dyDescent="0.2">
      <c r="B46" s="260" t="s">
        <v>511</v>
      </c>
      <c r="C46" s="260"/>
      <c r="D46" s="131">
        <f>SUM(D9:D42)</f>
        <v>0</v>
      </c>
      <c r="E46" s="131">
        <f>SUM(E9:E42)</f>
        <v>0</v>
      </c>
      <c r="F46" s="132">
        <f>SUM(D46+E46)</f>
        <v>0</v>
      </c>
      <c r="G46" s="133"/>
      <c r="H46" s="133"/>
      <c r="I46" s="133"/>
      <c r="J46" s="99"/>
      <c r="K46" s="99"/>
      <c r="L46" s="99"/>
      <c r="M46" s="100"/>
      <c r="O46" s="255"/>
      <c r="P46" s="256"/>
    </row>
    <row r="47" spans="2:23" ht="18" customHeight="1" x14ac:dyDescent="0.2">
      <c r="B47" s="101"/>
      <c r="C47" s="101"/>
      <c r="D47" s="116"/>
      <c r="E47" s="116"/>
      <c r="F47" s="99"/>
      <c r="G47" s="99"/>
      <c r="H47" s="99"/>
      <c r="I47" s="99"/>
      <c r="J47" s="99"/>
      <c r="K47" s="99"/>
      <c r="L47" s="99"/>
      <c r="M47" s="100"/>
      <c r="N47" s="117"/>
      <c r="O47" s="255"/>
      <c r="P47" s="256"/>
    </row>
    <row r="48" spans="2:23" ht="18" customHeight="1" x14ac:dyDescent="0.2">
      <c r="B48" s="254"/>
      <c r="C48" s="198"/>
      <c r="D48" s="116"/>
      <c r="E48" s="116"/>
      <c r="F48" s="99"/>
      <c r="G48" s="99"/>
      <c r="H48" s="99"/>
      <c r="I48" s="99"/>
      <c r="J48" s="99"/>
      <c r="K48" s="99"/>
      <c r="L48" s="99"/>
      <c r="M48" s="100"/>
      <c r="N48" s="117"/>
      <c r="O48" s="255"/>
      <c r="P48" s="256"/>
    </row>
    <row r="49" spans="2:16" ht="18" customHeight="1" x14ac:dyDescent="0.2">
      <c r="B49" s="254"/>
      <c r="C49" s="198"/>
      <c r="D49" s="116"/>
      <c r="E49" s="116"/>
      <c r="F49" s="99"/>
      <c r="G49" s="99"/>
      <c r="H49" s="99"/>
      <c r="I49" s="99"/>
      <c r="J49" s="99"/>
      <c r="K49" s="99"/>
      <c r="L49" s="99"/>
      <c r="M49" s="100"/>
      <c r="O49" s="255"/>
      <c r="P49" s="256"/>
    </row>
    <row r="50" spans="2:16" ht="18" customHeight="1" x14ac:dyDescent="0.2">
      <c r="B50" s="254"/>
      <c r="C50" s="198"/>
      <c r="D50" s="116"/>
      <c r="E50" s="116"/>
      <c r="F50" s="99"/>
      <c r="G50" s="99"/>
      <c r="H50" s="99"/>
      <c r="I50" s="99"/>
      <c r="J50" s="99"/>
      <c r="K50" s="99"/>
      <c r="L50" s="99"/>
      <c r="M50" s="100"/>
      <c r="N50" s="117"/>
      <c r="O50" s="255"/>
      <c r="P50" s="256"/>
    </row>
    <row r="51" spans="2:16" ht="18" customHeight="1" x14ac:dyDescent="0.2">
      <c r="B51" s="254"/>
      <c r="C51" s="198"/>
      <c r="D51" s="116"/>
      <c r="E51" s="116"/>
      <c r="F51" s="99"/>
      <c r="G51" s="99"/>
      <c r="H51" s="99"/>
      <c r="I51" s="99"/>
      <c r="J51" s="99"/>
      <c r="K51" s="99"/>
      <c r="L51" s="99"/>
      <c r="M51" s="100"/>
      <c r="N51" s="117"/>
      <c r="O51" s="255"/>
      <c r="P51" s="256"/>
    </row>
    <row r="52" spans="2:16" ht="18" customHeight="1" x14ac:dyDescent="0.2">
      <c r="B52" s="254"/>
      <c r="C52" s="198"/>
      <c r="D52" s="116"/>
      <c r="E52" s="116"/>
      <c r="F52" s="99"/>
      <c r="G52" s="99"/>
      <c r="H52" s="99"/>
      <c r="I52" s="99"/>
      <c r="J52" s="99"/>
      <c r="K52" s="99"/>
      <c r="L52" s="99"/>
      <c r="M52" s="99"/>
      <c r="O52" s="255"/>
      <c r="P52" s="256"/>
    </row>
    <row r="53" spans="2:16" ht="18" customHeight="1" x14ac:dyDescent="0.2">
      <c r="B53" s="254"/>
      <c r="C53" s="198"/>
      <c r="D53" s="116"/>
      <c r="E53" s="116"/>
      <c r="F53" s="99"/>
      <c r="G53" s="99"/>
      <c r="H53" s="99"/>
      <c r="I53" s="99"/>
      <c r="J53" s="99"/>
      <c r="K53" s="99"/>
      <c r="L53" s="99"/>
      <c r="M53" s="100"/>
      <c r="N53" s="117"/>
      <c r="O53" s="255"/>
      <c r="P53" s="256"/>
    </row>
    <row r="54" spans="2:16" ht="18" customHeight="1" x14ac:dyDescent="0.2">
      <c r="B54" s="254"/>
      <c r="C54" s="198"/>
      <c r="D54" s="116"/>
      <c r="E54" s="116"/>
      <c r="F54" s="99"/>
      <c r="G54" s="99"/>
      <c r="H54" s="99"/>
      <c r="I54" s="99"/>
      <c r="J54" s="99"/>
      <c r="K54" s="99"/>
      <c r="L54" s="99"/>
      <c r="M54" s="100"/>
      <c r="N54" s="117"/>
      <c r="O54" s="255"/>
      <c r="P54" s="256"/>
    </row>
    <row r="55" spans="2:16" ht="18" customHeight="1" x14ac:dyDescent="0.2">
      <c r="B55" s="254"/>
      <c r="C55" s="198"/>
      <c r="D55" s="116"/>
      <c r="E55" s="116"/>
      <c r="F55" s="99"/>
      <c r="G55" s="99"/>
      <c r="H55" s="99"/>
      <c r="I55" s="99"/>
      <c r="J55" s="99"/>
      <c r="K55" s="99"/>
      <c r="L55" s="99"/>
      <c r="M55" s="100"/>
      <c r="O55" s="255"/>
      <c r="P55" s="256"/>
    </row>
    <row r="56" spans="2:16" ht="18" customHeight="1" x14ac:dyDescent="0.2">
      <c r="B56" s="254"/>
      <c r="C56" s="198"/>
      <c r="D56" s="116"/>
      <c r="E56" s="116"/>
      <c r="F56" s="99"/>
      <c r="G56" s="99"/>
      <c r="H56" s="99"/>
      <c r="I56" s="99"/>
      <c r="J56" s="99"/>
      <c r="K56" s="99"/>
      <c r="L56" s="99"/>
      <c r="M56" s="100"/>
      <c r="N56" s="117"/>
      <c r="O56" s="255"/>
      <c r="P56" s="256"/>
    </row>
    <row r="57" spans="2:16" ht="18" customHeight="1" x14ac:dyDescent="0.2">
      <c r="B57" s="254"/>
      <c r="C57" s="198"/>
      <c r="D57" s="116"/>
      <c r="E57" s="116"/>
      <c r="F57" s="99"/>
      <c r="G57" s="99"/>
      <c r="H57" s="99"/>
      <c r="I57" s="99"/>
      <c r="J57" s="99"/>
      <c r="K57" s="99"/>
      <c r="L57" s="99"/>
      <c r="M57" s="100"/>
      <c r="N57" s="117"/>
      <c r="O57" s="255"/>
      <c r="P57" s="256"/>
    </row>
    <row r="58" spans="2:16" ht="18" customHeight="1" x14ac:dyDescent="0.2">
      <c r="B58" s="254"/>
      <c r="C58" s="198"/>
      <c r="D58" s="116"/>
      <c r="E58" s="116"/>
      <c r="F58" s="99"/>
      <c r="G58" s="99"/>
      <c r="H58" s="99"/>
      <c r="I58" s="99"/>
      <c r="J58" s="99"/>
      <c r="K58" s="99"/>
      <c r="L58" s="99"/>
      <c r="M58" s="100"/>
      <c r="O58" s="255"/>
      <c r="P58" s="256"/>
    </row>
    <row r="59" spans="2:16" ht="18" customHeight="1" x14ac:dyDescent="0.2">
      <c r="B59" s="254"/>
      <c r="C59" s="198"/>
      <c r="D59" s="116"/>
      <c r="E59" s="116"/>
      <c r="F59" s="99"/>
      <c r="G59" s="99"/>
      <c r="H59" s="99"/>
      <c r="I59" s="99"/>
      <c r="J59" s="99"/>
      <c r="K59" s="99"/>
      <c r="L59" s="99"/>
      <c r="M59" s="100"/>
      <c r="N59" s="117"/>
      <c r="O59" s="255"/>
      <c r="P59" s="256"/>
    </row>
    <row r="60" spans="2:16" ht="18" customHeight="1" x14ac:dyDescent="0.2">
      <c r="B60" s="254"/>
      <c r="C60" s="198"/>
      <c r="D60" s="116"/>
      <c r="E60" s="116"/>
      <c r="F60" s="99"/>
      <c r="G60" s="99"/>
      <c r="H60" s="99"/>
      <c r="I60" s="99"/>
      <c r="J60" s="99"/>
      <c r="K60" s="99"/>
      <c r="L60" s="99"/>
      <c r="M60" s="100"/>
      <c r="N60" s="117"/>
      <c r="O60" s="255"/>
      <c r="P60" s="256"/>
    </row>
    <row r="61" spans="2:16" ht="18" customHeight="1" x14ac:dyDescent="0.2">
      <c r="B61" s="254"/>
      <c r="C61" s="198"/>
      <c r="D61" s="116"/>
      <c r="E61" s="116"/>
      <c r="F61" s="99"/>
      <c r="G61" s="99"/>
      <c r="H61" s="99"/>
      <c r="I61" s="99"/>
      <c r="J61" s="99"/>
      <c r="K61" s="99"/>
      <c r="L61" s="99"/>
      <c r="M61" s="100"/>
      <c r="O61" s="255"/>
      <c r="P61" s="256"/>
    </row>
    <row r="62" spans="2:16" ht="18" customHeight="1" x14ac:dyDescent="0.2">
      <c r="B62" s="254"/>
      <c r="C62" s="198"/>
      <c r="D62" s="116"/>
      <c r="E62" s="116"/>
      <c r="F62" s="99"/>
      <c r="G62" s="99"/>
      <c r="H62" s="99"/>
      <c r="I62" s="99"/>
      <c r="J62" s="99"/>
      <c r="K62" s="99"/>
      <c r="L62" s="99"/>
      <c r="M62" s="100"/>
      <c r="N62" s="117"/>
      <c r="O62" s="255"/>
      <c r="P62" s="256"/>
    </row>
    <row r="63" spans="2:16" ht="18" customHeight="1" x14ac:dyDescent="0.2">
      <c r="B63" s="254"/>
      <c r="C63" s="198"/>
      <c r="D63" s="116"/>
      <c r="E63" s="116"/>
      <c r="F63" s="99"/>
      <c r="G63" s="99"/>
      <c r="H63" s="99"/>
      <c r="I63" s="99"/>
      <c r="J63" s="99"/>
      <c r="K63" s="99"/>
      <c r="L63" s="99"/>
      <c r="M63" s="100"/>
      <c r="N63" s="117"/>
      <c r="O63" s="255"/>
      <c r="P63" s="256"/>
    </row>
    <row r="64" spans="2:16" ht="18" customHeight="1" x14ac:dyDescent="0.2">
      <c r="B64" s="254"/>
      <c r="C64" s="198"/>
      <c r="D64" s="116"/>
      <c r="E64" s="116"/>
      <c r="F64" s="99"/>
      <c r="G64" s="99"/>
      <c r="H64" s="99"/>
      <c r="I64" s="99"/>
      <c r="J64" s="99"/>
      <c r="K64" s="99"/>
      <c r="L64" s="99"/>
      <c r="M64" s="100"/>
      <c r="O64" s="255"/>
      <c r="P64" s="256"/>
    </row>
    <row r="65" spans="2:16" ht="18" customHeight="1" x14ac:dyDescent="0.2">
      <c r="B65" s="254"/>
      <c r="C65" s="198"/>
      <c r="D65" s="116"/>
      <c r="E65" s="116"/>
      <c r="F65" s="99"/>
      <c r="G65" s="99"/>
      <c r="H65" s="99"/>
      <c r="I65" s="99"/>
      <c r="J65" s="99"/>
      <c r="K65" s="99"/>
      <c r="L65" s="99"/>
      <c r="M65" s="100"/>
      <c r="N65" s="117"/>
      <c r="O65" s="255"/>
      <c r="P65" s="256"/>
    </row>
    <row r="66" spans="2:16" ht="18" customHeight="1" x14ac:dyDescent="0.2">
      <c r="B66" s="254"/>
      <c r="C66" s="198"/>
      <c r="D66" s="116"/>
      <c r="E66" s="116"/>
      <c r="F66" s="99"/>
      <c r="G66" s="99"/>
      <c r="H66" s="99"/>
      <c r="I66" s="99"/>
      <c r="J66" s="99"/>
      <c r="K66" s="99"/>
      <c r="L66" s="99"/>
      <c r="M66" s="100"/>
      <c r="N66" s="117"/>
      <c r="O66" s="255"/>
      <c r="P66" s="256"/>
    </row>
    <row r="67" spans="2:16" ht="18" customHeight="1" x14ac:dyDescent="0.2">
      <c r="B67" s="254"/>
      <c r="C67" s="198"/>
      <c r="D67" s="116"/>
      <c r="E67" s="116"/>
      <c r="F67" s="99"/>
      <c r="G67" s="99"/>
      <c r="H67" s="99"/>
      <c r="I67" s="99"/>
      <c r="J67" s="99"/>
      <c r="K67" s="99"/>
      <c r="L67" s="99"/>
      <c r="M67" s="100"/>
      <c r="O67" s="255"/>
      <c r="P67" s="256"/>
    </row>
    <row r="68" spans="2:16" ht="18" customHeight="1" x14ac:dyDescent="0.2">
      <c r="B68" s="254"/>
      <c r="C68" s="198"/>
      <c r="D68" s="116"/>
      <c r="E68" s="116"/>
      <c r="F68" s="99"/>
      <c r="G68" s="99"/>
      <c r="H68" s="99"/>
      <c r="I68" s="99"/>
      <c r="J68" s="99"/>
      <c r="K68" s="99"/>
      <c r="L68" s="99"/>
      <c r="M68" s="100"/>
      <c r="N68" s="117"/>
      <c r="O68" s="255"/>
      <c r="P68" s="256"/>
    </row>
    <row r="69" spans="2:16" ht="18" customHeight="1" x14ac:dyDescent="0.2">
      <c r="B69" s="254"/>
      <c r="C69" s="198"/>
      <c r="D69" s="116"/>
      <c r="E69" s="116"/>
      <c r="F69" s="99"/>
      <c r="G69" s="99"/>
      <c r="H69" s="99"/>
      <c r="I69" s="99"/>
      <c r="J69" s="99"/>
      <c r="K69" s="99"/>
      <c r="L69" s="99"/>
      <c r="M69" s="100"/>
      <c r="N69" s="117"/>
      <c r="O69" s="255"/>
      <c r="P69" s="256"/>
    </row>
    <row r="70" spans="2:16" ht="18" customHeight="1" x14ac:dyDescent="0.2">
      <c r="B70" s="254"/>
      <c r="C70" s="198"/>
      <c r="D70" s="116"/>
      <c r="E70" s="116"/>
      <c r="F70" s="99"/>
      <c r="G70" s="99"/>
      <c r="H70" s="99"/>
      <c r="I70" s="99"/>
      <c r="J70" s="99"/>
      <c r="K70" s="99"/>
      <c r="L70" s="99"/>
      <c r="M70" s="100"/>
      <c r="O70" s="255"/>
      <c r="P70" s="256"/>
    </row>
    <row r="71" spans="2:16" ht="18" customHeight="1" x14ac:dyDescent="0.2">
      <c r="B71" s="254"/>
      <c r="C71" s="198"/>
      <c r="D71" s="116"/>
      <c r="E71" s="116"/>
      <c r="F71" s="99"/>
      <c r="G71" s="99"/>
      <c r="H71" s="99"/>
      <c r="I71" s="99"/>
      <c r="J71" s="99"/>
      <c r="K71" s="99"/>
      <c r="L71" s="99"/>
      <c r="M71" s="100"/>
      <c r="N71" s="117"/>
      <c r="O71" s="255"/>
      <c r="P71" s="256"/>
    </row>
    <row r="72" spans="2:16" ht="18" customHeight="1" x14ac:dyDescent="0.2">
      <c r="B72" s="254"/>
      <c r="C72" s="198"/>
      <c r="D72" s="116"/>
      <c r="E72" s="116"/>
      <c r="F72" s="99"/>
      <c r="G72" s="99"/>
      <c r="H72" s="99"/>
      <c r="I72" s="99"/>
      <c r="J72" s="99"/>
      <c r="K72" s="99"/>
      <c r="L72" s="99"/>
      <c r="M72" s="100"/>
      <c r="N72" s="117"/>
      <c r="O72" s="255"/>
      <c r="P72" s="256"/>
    </row>
    <row r="73" spans="2:16" ht="18" customHeight="1" x14ac:dyDescent="0.2">
      <c r="B73" s="254"/>
      <c r="C73" s="198"/>
      <c r="D73" s="116"/>
      <c r="E73" s="116"/>
      <c r="F73" s="99"/>
      <c r="G73" s="99"/>
      <c r="H73" s="99"/>
      <c r="I73" s="99"/>
      <c r="J73" s="99"/>
      <c r="K73" s="99"/>
      <c r="L73" s="99"/>
      <c r="M73" s="100"/>
      <c r="O73" s="255"/>
      <c r="P73" s="256"/>
    </row>
    <row r="74" spans="2:16" ht="18" customHeight="1" x14ac:dyDescent="0.2">
      <c r="B74" s="254"/>
      <c r="C74" s="198"/>
      <c r="D74" s="116"/>
      <c r="E74" s="116"/>
      <c r="F74" s="99"/>
      <c r="G74" s="99"/>
      <c r="H74" s="99"/>
      <c r="I74" s="99"/>
      <c r="J74" s="99"/>
      <c r="K74" s="99"/>
      <c r="L74" s="99"/>
      <c r="M74" s="100"/>
      <c r="N74" s="117"/>
      <c r="O74" s="255"/>
      <c r="P74" s="256"/>
    </row>
    <row r="75" spans="2:16" ht="18" customHeight="1" x14ac:dyDescent="0.2">
      <c r="B75" s="254"/>
      <c r="C75" s="198"/>
      <c r="D75" s="116"/>
      <c r="E75" s="116"/>
      <c r="F75" s="99"/>
      <c r="G75" s="99"/>
      <c r="H75" s="99"/>
      <c r="I75" s="99"/>
      <c r="J75" s="99"/>
      <c r="K75" s="99"/>
      <c r="L75" s="99"/>
      <c r="M75" s="100"/>
      <c r="N75" s="117"/>
      <c r="O75" s="255"/>
      <c r="P75" s="256"/>
    </row>
    <row r="76" spans="2:16" ht="18" customHeight="1" x14ac:dyDescent="0.2">
      <c r="B76" s="254"/>
      <c r="C76" s="198"/>
      <c r="D76" s="116"/>
      <c r="E76" s="116"/>
      <c r="F76" s="99"/>
      <c r="G76" s="99"/>
      <c r="H76" s="99"/>
      <c r="I76" s="99"/>
      <c r="J76" s="99"/>
      <c r="K76" s="99"/>
      <c r="L76" s="99"/>
      <c r="M76" s="100"/>
      <c r="O76" s="255"/>
      <c r="P76" s="256"/>
    </row>
    <row r="77" spans="2:16" ht="18" customHeight="1" x14ac:dyDescent="0.2">
      <c r="B77" s="254"/>
      <c r="C77" s="198"/>
      <c r="D77" s="116"/>
      <c r="E77" s="116"/>
      <c r="F77" s="99"/>
      <c r="G77" s="99"/>
      <c r="H77" s="99"/>
      <c r="I77" s="99"/>
      <c r="J77" s="99"/>
      <c r="K77" s="99"/>
      <c r="L77" s="99"/>
      <c r="M77" s="100"/>
      <c r="N77" s="117"/>
      <c r="O77" s="255"/>
      <c r="P77" s="256"/>
    </row>
    <row r="78" spans="2:16" ht="18" customHeight="1" x14ac:dyDescent="0.2">
      <c r="B78" s="254"/>
      <c r="C78" s="198"/>
      <c r="D78" s="116"/>
      <c r="E78" s="116"/>
      <c r="F78" s="99"/>
      <c r="G78" s="99"/>
      <c r="H78" s="99"/>
      <c r="I78" s="99"/>
      <c r="J78" s="99"/>
      <c r="K78" s="99"/>
      <c r="L78" s="99"/>
      <c r="M78" s="100"/>
      <c r="N78" s="117"/>
      <c r="O78" s="255"/>
      <c r="P78" s="256"/>
    </row>
    <row r="79" spans="2:16" ht="18" customHeight="1" x14ac:dyDescent="0.2">
      <c r="B79" s="254"/>
      <c r="C79" s="198"/>
      <c r="D79" s="116"/>
      <c r="E79" s="116"/>
      <c r="F79" s="99"/>
      <c r="G79" s="99"/>
      <c r="H79" s="99"/>
      <c r="I79" s="99"/>
      <c r="J79" s="99"/>
      <c r="K79" s="99"/>
      <c r="L79" s="99"/>
      <c r="M79" s="100"/>
      <c r="O79" s="255"/>
      <c r="P79" s="256"/>
    </row>
    <row r="80" spans="2:16" ht="18" customHeight="1" x14ac:dyDescent="0.2">
      <c r="B80" s="254"/>
      <c r="C80" s="198"/>
      <c r="D80" s="116"/>
      <c r="E80" s="116"/>
      <c r="F80" s="99"/>
      <c r="G80" s="99"/>
      <c r="H80" s="99"/>
      <c r="I80" s="99"/>
      <c r="J80" s="99"/>
      <c r="K80" s="99"/>
      <c r="L80" s="99"/>
      <c r="M80" s="100"/>
      <c r="N80" s="117"/>
      <c r="O80" s="255"/>
      <c r="P80" s="256"/>
    </row>
    <row r="81" spans="2:16" ht="18" customHeight="1" x14ac:dyDescent="0.2">
      <c r="B81" s="254"/>
      <c r="C81" s="198"/>
      <c r="D81" s="116"/>
      <c r="E81" s="116"/>
      <c r="F81" s="99"/>
      <c r="G81" s="99"/>
      <c r="H81" s="99"/>
      <c r="I81" s="99"/>
      <c r="J81" s="99"/>
      <c r="K81" s="99"/>
      <c r="L81" s="99"/>
      <c r="M81" s="100"/>
      <c r="N81" s="117"/>
      <c r="O81" s="255"/>
      <c r="P81" s="256"/>
    </row>
    <row r="82" spans="2:16" ht="18" customHeight="1" x14ac:dyDescent="0.2">
      <c r="B82" s="254"/>
      <c r="C82" s="198"/>
      <c r="D82" s="116"/>
      <c r="E82" s="116"/>
      <c r="F82" s="99"/>
      <c r="G82" s="99"/>
      <c r="H82" s="99"/>
      <c r="I82" s="99"/>
      <c r="J82" s="99"/>
      <c r="K82" s="99"/>
      <c r="L82" s="99"/>
      <c r="M82" s="100"/>
      <c r="O82" s="255"/>
      <c r="P82" s="256"/>
    </row>
    <row r="83" spans="2:16" ht="18" customHeight="1" x14ac:dyDescent="0.2">
      <c r="B83" s="254"/>
      <c r="C83" s="198"/>
      <c r="D83" s="116"/>
      <c r="E83" s="116"/>
      <c r="F83" s="99"/>
      <c r="G83" s="99"/>
      <c r="H83" s="99"/>
      <c r="I83" s="99"/>
      <c r="J83" s="99"/>
      <c r="K83" s="99"/>
      <c r="L83" s="99"/>
      <c r="M83" s="100"/>
      <c r="N83" s="117"/>
      <c r="O83" s="255"/>
      <c r="P83" s="256"/>
    </row>
  </sheetData>
  <sheetProtection selectLockedCells="1"/>
  <mergeCells count="59">
    <mergeCell ref="G3:O3"/>
    <mergeCell ref="B5:P5"/>
    <mergeCell ref="B6:C6"/>
    <mergeCell ref="D6:F6"/>
    <mergeCell ref="G6:L8"/>
    <mergeCell ref="M6:O6"/>
    <mergeCell ref="P6:P8"/>
    <mergeCell ref="Q6:R6"/>
    <mergeCell ref="B7:B8"/>
    <mergeCell ref="C7:C8"/>
    <mergeCell ref="D7:D8"/>
    <mergeCell ref="E7:E8"/>
    <mergeCell ref="F7:F8"/>
    <mergeCell ref="M7:M8"/>
    <mergeCell ref="N7:N8"/>
    <mergeCell ref="O7:O8"/>
    <mergeCell ref="Q7:Q8"/>
    <mergeCell ref="R7:R8"/>
    <mergeCell ref="B44:C44"/>
    <mergeCell ref="B45:C45"/>
    <mergeCell ref="O45:O47"/>
    <mergeCell ref="P45:P47"/>
    <mergeCell ref="B46:C46"/>
    <mergeCell ref="B48:B50"/>
    <mergeCell ref="O48:O50"/>
    <mergeCell ref="P48:P50"/>
    <mergeCell ref="B51:B53"/>
    <mergeCell ref="O51:O53"/>
    <mergeCell ref="P51:P53"/>
    <mergeCell ref="B54:B56"/>
    <mergeCell ref="O54:O56"/>
    <mergeCell ref="P54:P56"/>
    <mergeCell ref="B57:B59"/>
    <mergeCell ref="O57:O59"/>
    <mergeCell ref="P57:P59"/>
    <mergeCell ref="B60:B62"/>
    <mergeCell ref="O60:O62"/>
    <mergeCell ref="P60:P62"/>
    <mergeCell ref="B63:B65"/>
    <mergeCell ref="O63:O65"/>
    <mergeCell ref="P63:P65"/>
    <mergeCell ref="B66:B68"/>
    <mergeCell ref="O66:O68"/>
    <mergeCell ref="P66:P68"/>
    <mergeCell ref="B69:B71"/>
    <mergeCell ref="O69:O71"/>
    <mergeCell ref="P69:P71"/>
    <mergeCell ref="B72:B74"/>
    <mergeCell ref="O72:O74"/>
    <mergeCell ref="P72:P74"/>
    <mergeCell ref="B75:B77"/>
    <mergeCell ref="O75:O77"/>
    <mergeCell ref="P75:P77"/>
    <mergeCell ref="B78:B80"/>
    <mergeCell ref="O78:O80"/>
    <mergeCell ref="P78:P80"/>
    <mergeCell ref="B81:B83"/>
    <mergeCell ref="O81:O83"/>
    <mergeCell ref="P81:P83"/>
  </mergeCells>
  <phoneticPr fontId="3"/>
  <dataValidations count="3">
    <dataValidation type="list" allowBlank="1" showInputMessage="1" showErrorMessage="1" sqref="Q9:R41" xr:uid="{91866D89-3469-41DC-A384-3874D39E8621}">
      <formula1>B.○か空白</formula1>
    </dataValidation>
    <dataValidation imeMode="disabled" allowBlank="1" showInputMessage="1" showErrorMessage="1" sqref="D45:E46 F9:F41" xr:uid="{AD060CE8-E804-443C-8DC4-E9E74D600FA5}"/>
    <dataValidation imeMode="off" allowBlank="1" showInputMessage="1" showErrorMessage="1" sqref="F42:F43 D43:E46 G42:L44 B42:B44 C42:C43" xr:uid="{5AC659B8-6469-4105-93E8-F29F14A85BAC}"/>
  </dataValidations>
  <printOptions horizontalCentered="1"/>
  <pageMargins left="0.59055118110236227" right="0.31496062992125984" top="0.74803149606299213" bottom="0.74803149606299213" header="0.31496062992125984" footer="0.31496062992125984"/>
  <pageSetup paperSize="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98FD0B1-5BC1-4F2F-BC69-FE66EBD28262}">
          <x14:formula1>
            <xm:f>'【選択肢】 '!$R$105:$R$244</xm:f>
          </x14:formula1>
          <xm:sqref>G9:L41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91E46-7B84-4F14-877D-E63FF251C401}">
  <sheetPr>
    <tabColor rgb="FF92D050"/>
    <pageSetUpPr fitToPage="1"/>
  </sheetPr>
  <dimension ref="A1:AA245"/>
  <sheetViews>
    <sheetView showGridLines="0" view="pageBreakPreview" topLeftCell="A11" zoomScale="70" zoomScaleNormal="98" zoomScaleSheetLayoutView="70" workbookViewId="0">
      <selection activeCell="Q3" sqref="Q3:Q89"/>
    </sheetView>
  </sheetViews>
  <sheetFormatPr defaultColWidth="9" defaultRowHeight="16.2" x14ac:dyDescent="0.2"/>
  <cols>
    <col min="1" max="1" width="7.33203125" style="187" bestFit="1" customWidth="1"/>
    <col min="2" max="2" width="23.77734375" style="187" customWidth="1"/>
    <col min="3" max="3" width="9.109375" style="187" customWidth="1"/>
    <col min="4" max="4" width="21" style="187" customWidth="1"/>
    <col min="5" max="5" width="24.6640625" style="187" customWidth="1"/>
    <col min="6" max="11" width="9.44140625" style="187" customWidth="1"/>
    <col min="12" max="12" width="8.109375" style="187" customWidth="1"/>
    <col min="13" max="13" width="29" style="187" customWidth="1"/>
    <col min="14" max="14" width="10.88671875" style="187" customWidth="1"/>
    <col min="15" max="17" width="19.109375" style="187" customWidth="1"/>
    <col min="18" max="18" width="15.77734375" style="73" bestFit="1" customWidth="1"/>
    <col min="19" max="19" width="11.33203125" style="73" customWidth="1"/>
    <col min="20" max="20" width="25" style="73" customWidth="1"/>
    <col min="21" max="21" width="21.88671875" style="73" customWidth="1"/>
    <col min="22" max="22" width="48.109375" style="73" customWidth="1"/>
    <col min="23" max="23" width="9" style="187"/>
    <col min="24" max="24" width="36" style="187" customWidth="1"/>
    <col min="25" max="25" width="59.77734375" style="187" customWidth="1"/>
    <col min="26" max="26" width="24.6640625" style="187" customWidth="1"/>
    <col min="27" max="27" width="42" style="187" customWidth="1"/>
    <col min="28" max="28" width="7.109375" style="187" customWidth="1"/>
    <col min="29" max="16384" width="9" style="187"/>
  </cols>
  <sheetData>
    <row r="1" spans="1:27" ht="42.75" customHeight="1" x14ac:dyDescent="0.2">
      <c r="A1" s="289"/>
      <c r="B1" s="289"/>
      <c r="C1" s="289"/>
      <c r="D1" s="289"/>
      <c r="E1" s="289"/>
      <c r="F1" s="289"/>
      <c r="G1" s="289"/>
      <c r="H1" s="289"/>
      <c r="I1" s="289"/>
      <c r="J1" s="289"/>
      <c r="K1" s="289"/>
      <c r="L1" s="289"/>
      <c r="M1" s="289"/>
      <c r="N1" s="289"/>
      <c r="O1" s="289"/>
      <c r="P1" s="134"/>
      <c r="Q1" s="134"/>
      <c r="R1" s="290" t="s">
        <v>264</v>
      </c>
      <c r="S1" s="290"/>
      <c r="T1" s="290"/>
      <c r="U1" s="290"/>
      <c r="V1" s="291"/>
      <c r="W1" s="292" t="s">
        <v>265</v>
      </c>
      <c r="X1" s="294" t="s">
        <v>424</v>
      </c>
      <c r="Y1" s="103" t="s">
        <v>425</v>
      </c>
      <c r="Z1" s="104"/>
      <c r="AA1" s="105"/>
    </row>
    <row r="2" spans="1:27" ht="48.6" x14ac:dyDescent="0.2">
      <c r="A2" s="47" t="s">
        <v>266</v>
      </c>
      <c r="B2" s="48" t="s">
        <v>267</v>
      </c>
      <c r="C2" s="47" t="s">
        <v>268</v>
      </c>
      <c r="D2" s="48" t="s">
        <v>269</v>
      </c>
      <c r="E2" s="49" t="s">
        <v>270</v>
      </c>
      <c r="F2" s="295" t="s">
        <v>497</v>
      </c>
      <c r="G2" s="296"/>
      <c r="H2" s="296"/>
      <c r="I2" s="296"/>
      <c r="J2" s="296"/>
      <c r="K2" s="297"/>
      <c r="L2" s="47" t="s">
        <v>271</v>
      </c>
      <c r="M2" s="47" t="s">
        <v>272</v>
      </c>
      <c r="N2" s="50" t="s">
        <v>273</v>
      </c>
      <c r="O2" s="47" t="s">
        <v>274</v>
      </c>
      <c r="P2" s="135"/>
      <c r="Q2" s="47" t="s">
        <v>444</v>
      </c>
      <c r="R2" s="199" t="s">
        <v>275</v>
      </c>
      <c r="S2" s="51" t="s">
        <v>9</v>
      </c>
      <c r="T2" s="298" t="s">
        <v>426</v>
      </c>
      <c r="U2" s="299"/>
      <c r="V2" s="51" t="s">
        <v>427</v>
      </c>
      <c r="W2" s="293"/>
      <c r="X2" s="294"/>
      <c r="Y2" s="186" t="s">
        <v>428</v>
      </c>
      <c r="AA2" s="188"/>
    </row>
    <row r="3" spans="1:27" ht="18" customHeight="1" x14ac:dyDescent="0.2">
      <c r="A3" s="52" t="s">
        <v>276</v>
      </c>
      <c r="B3" s="53" t="s">
        <v>277</v>
      </c>
      <c r="C3" s="54" t="s">
        <v>277</v>
      </c>
      <c r="D3" s="53" t="s">
        <v>278</v>
      </c>
      <c r="E3" s="53" t="s">
        <v>279</v>
      </c>
      <c r="F3" s="54" t="s">
        <v>280</v>
      </c>
      <c r="G3" s="136" t="s">
        <v>398</v>
      </c>
      <c r="H3" s="137" t="s">
        <v>400</v>
      </c>
      <c r="I3" s="212"/>
      <c r="J3" s="212"/>
      <c r="K3" s="212"/>
      <c r="L3" s="138" t="s">
        <v>281</v>
      </c>
      <c r="M3" s="52" t="s">
        <v>282</v>
      </c>
      <c r="N3" s="55">
        <v>1</v>
      </c>
      <c r="O3" s="52" t="s">
        <v>283</v>
      </c>
      <c r="Q3" s="139" t="s">
        <v>277</v>
      </c>
      <c r="R3" s="140">
        <v>200</v>
      </c>
      <c r="S3" s="56" t="s">
        <v>85</v>
      </c>
      <c r="T3" s="56" t="s">
        <v>14</v>
      </c>
      <c r="U3" s="56" t="s">
        <v>14</v>
      </c>
      <c r="V3" s="56" t="s">
        <v>284</v>
      </c>
      <c r="W3" s="106"/>
      <c r="Y3" s="177" t="s">
        <v>429</v>
      </c>
      <c r="Z3" s="178"/>
      <c r="AA3" s="179"/>
    </row>
    <row r="4" spans="1:27" ht="18" customHeight="1" x14ac:dyDescent="0.2">
      <c r="A4" s="57" t="s">
        <v>285</v>
      </c>
      <c r="B4" s="58"/>
      <c r="C4" s="59" t="s">
        <v>286</v>
      </c>
      <c r="D4" s="60" t="s">
        <v>287</v>
      </c>
      <c r="E4" s="60" t="s">
        <v>288</v>
      </c>
      <c r="F4" s="59" t="s">
        <v>289</v>
      </c>
      <c r="G4" s="70" t="s">
        <v>402</v>
      </c>
      <c r="H4" s="141" t="s">
        <v>404</v>
      </c>
      <c r="I4" s="213"/>
      <c r="J4" s="213"/>
      <c r="K4" s="214"/>
      <c r="L4" s="142" t="s">
        <v>290</v>
      </c>
      <c r="M4" s="59" t="s">
        <v>291</v>
      </c>
      <c r="N4" s="61">
        <v>2</v>
      </c>
      <c r="O4" s="59" t="s">
        <v>292</v>
      </c>
      <c r="Q4" s="139" t="s">
        <v>277</v>
      </c>
      <c r="R4" s="140">
        <v>300</v>
      </c>
      <c r="S4" s="56" t="s">
        <v>85</v>
      </c>
      <c r="T4" s="56" t="s">
        <v>293</v>
      </c>
      <c r="U4" s="56" t="s">
        <v>293</v>
      </c>
      <c r="V4" s="56" t="s">
        <v>294</v>
      </c>
      <c r="W4" s="106"/>
      <c r="Y4" s="186" t="s">
        <v>430</v>
      </c>
      <c r="AA4" s="188"/>
    </row>
    <row r="5" spans="1:27" ht="18" customHeight="1" x14ac:dyDescent="0.2">
      <c r="C5" s="57" t="s">
        <v>295</v>
      </c>
      <c r="D5" s="60" t="s">
        <v>296</v>
      </c>
      <c r="E5" s="60" t="s">
        <v>297</v>
      </c>
      <c r="F5" s="189" t="s">
        <v>298</v>
      </c>
      <c r="G5" s="190" t="s">
        <v>406</v>
      </c>
      <c r="H5" s="191" t="s">
        <v>408</v>
      </c>
      <c r="I5" s="215"/>
      <c r="J5" s="215"/>
      <c r="K5" s="216"/>
      <c r="L5" s="63"/>
      <c r="M5" s="59" t="s">
        <v>299</v>
      </c>
      <c r="N5" s="63"/>
      <c r="O5" s="59" t="s">
        <v>300</v>
      </c>
      <c r="Q5" s="139" t="s">
        <v>277</v>
      </c>
      <c r="R5" s="143"/>
      <c r="S5" s="106"/>
      <c r="T5" s="106"/>
      <c r="U5" s="106"/>
      <c r="V5" s="106"/>
      <c r="W5" s="106"/>
      <c r="Y5" s="186" t="s">
        <v>445</v>
      </c>
      <c r="AA5" s="188"/>
    </row>
    <row r="6" spans="1:27" ht="18" customHeight="1" x14ac:dyDescent="0.2">
      <c r="D6" s="60" t="s">
        <v>301</v>
      </c>
      <c r="E6" s="60" t="s">
        <v>302</v>
      </c>
      <c r="F6" s="217" t="s">
        <v>107</v>
      </c>
      <c r="G6" s="218" t="s">
        <v>512</v>
      </c>
      <c r="H6" s="219" t="s">
        <v>513</v>
      </c>
      <c r="I6" s="219" t="s">
        <v>514</v>
      </c>
      <c r="J6" s="220" t="s">
        <v>515</v>
      </c>
      <c r="K6" s="220" t="s">
        <v>516</v>
      </c>
      <c r="L6" s="188"/>
      <c r="M6" s="59" t="s">
        <v>303</v>
      </c>
      <c r="O6" s="59" t="s">
        <v>304</v>
      </c>
      <c r="Q6" s="139" t="s">
        <v>277</v>
      </c>
      <c r="R6" s="140">
        <v>1</v>
      </c>
      <c r="S6" s="56" t="s">
        <v>305</v>
      </c>
      <c r="T6" s="56" t="s">
        <v>306</v>
      </c>
      <c r="U6" s="56" t="s">
        <v>22</v>
      </c>
      <c r="V6" s="56" t="s">
        <v>307</v>
      </c>
      <c r="W6" s="64">
        <f>COUNTIF([1]活動記録!$G$9:$L$200,'【選択肢】 '!R6)</f>
        <v>0</v>
      </c>
      <c r="Y6" s="186" t="s">
        <v>446</v>
      </c>
      <c r="AA6" s="188"/>
    </row>
    <row r="7" spans="1:27" ht="18" customHeight="1" x14ac:dyDescent="0.2">
      <c r="D7" s="65" t="s">
        <v>308</v>
      </c>
      <c r="E7" s="59" t="s">
        <v>309</v>
      </c>
      <c r="F7" s="186"/>
      <c r="L7" s="188"/>
      <c r="M7" s="59" t="s">
        <v>310</v>
      </c>
      <c r="O7" s="59" t="s">
        <v>447</v>
      </c>
      <c r="Q7" s="139" t="s">
        <v>277</v>
      </c>
      <c r="R7" s="140">
        <v>2</v>
      </c>
      <c r="S7" s="56" t="s">
        <v>305</v>
      </c>
      <c r="T7" s="56" t="s">
        <v>306</v>
      </c>
      <c r="U7" s="56" t="s">
        <v>25</v>
      </c>
      <c r="V7" s="56" t="s">
        <v>311</v>
      </c>
      <c r="W7" s="64">
        <f>COUNTIF([1]活動記録!$G$9:$L$200,'【選択肢】 '!R7)</f>
        <v>0</v>
      </c>
      <c r="Y7" s="186" t="s">
        <v>431</v>
      </c>
      <c r="AA7" s="188"/>
    </row>
    <row r="8" spans="1:27" ht="18" customHeight="1" x14ac:dyDescent="0.2">
      <c r="E8" s="59" t="s">
        <v>312</v>
      </c>
      <c r="F8" s="186"/>
      <c r="L8" s="188"/>
      <c r="M8" s="59" t="s">
        <v>313</v>
      </c>
      <c r="O8" s="59" t="s">
        <v>448</v>
      </c>
      <c r="Q8" s="139" t="s">
        <v>277</v>
      </c>
      <c r="R8" s="140">
        <v>3</v>
      </c>
      <c r="S8" s="56" t="s">
        <v>305</v>
      </c>
      <c r="T8" s="56" t="s">
        <v>27</v>
      </c>
      <c r="U8" s="56" t="s">
        <v>27</v>
      </c>
      <c r="V8" s="56" t="s">
        <v>432</v>
      </c>
      <c r="W8" s="64">
        <f>COUNTIF([1]活動記録!$G$9:$L$200,'【選択肢】 '!R8)</f>
        <v>0</v>
      </c>
      <c r="Y8" s="186"/>
      <c r="AA8" s="188"/>
    </row>
    <row r="9" spans="1:27" ht="18" customHeight="1" x14ac:dyDescent="0.2">
      <c r="E9" s="59" t="s">
        <v>314</v>
      </c>
      <c r="F9" s="186"/>
      <c r="L9" s="188"/>
      <c r="M9" s="59" t="s">
        <v>315</v>
      </c>
      <c r="O9" s="62" t="s">
        <v>449</v>
      </c>
      <c r="Q9" s="139" t="s">
        <v>277</v>
      </c>
      <c r="R9" s="140">
        <v>4</v>
      </c>
      <c r="S9" s="56" t="s">
        <v>305</v>
      </c>
      <c r="T9" s="56" t="s">
        <v>29</v>
      </c>
      <c r="U9" s="56" t="s">
        <v>107</v>
      </c>
      <c r="V9" s="56" t="s">
        <v>316</v>
      </c>
      <c r="W9" s="64">
        <f>COUNTIF([1]活動記録!$G$9:$L$200,'【選択肢】 '!R9)</f>
        <v>0</v>
      </c>
      <c r="Y9" s="177" t="s">
        <v>317</v>
      </c>
      <c r="Z9" s="178"/>
      <c r="AA9" s="179"/>
    </row>
    <row r="10" spans="1:27" ht="18" customHeight="1" x14ac:dyDescent="0.2">
      <c r="E10" s="59" t="s">
        <v>318</v>
      </c>
      <c r="F10" s="186"/>
      <c r="L10" s="188"/>
      <c r="M10" s="59" t="s">
        <v>319</v>
      </c>
      <c r="O10" s="62"/>
      <c r="Q10" s="139" t="s">
        <v>277</v>
      </c>
      <c r="R10" s="140">
        <v>5</v>
      </c>
      <c r="S10" s="56" t="s">
        <v>305</v>
      </c>
      <c r="T10" s="56" t="s">
        <v>29</v>
      </c>
      <c r="U10" s="56" t="s">
        <v>107</v>
      </c>
      <c r="V10" s="56" t="s">
        <v>320</v>
      </c>
      <c r="W10" s="64">
        <f>COUNTIF([1]活動記録!$G$9:$L$200,'【選択肢】 '!R10)</f>
        <v>0</v>
      </c>
      <c r="Y10" s="180" t="s">
        <v>321</v>
      </c>
      <c r="Z10" s="181"/>
      <c r="AA10" s="182"/>
    </row>
    <row r="11" spans="1:27" ht="18" customHeight="1" x14ac:dyDescent="0.2">
      <c r="E11" s="57" t="s">
        <v>322</v>
      </c>
      <c r="F11" s="186"/>
      <c r="L11" s="188"/>
      <c r="M11" s="59" t="s">
        <v>323</v>
      </c>
      <c r="Q11" s="139" t="s">
        <v>277</v>
      </c>
      <c r="R11" s="140">
        <v>6</v>
      </c>
      <c r="S11" s="56" t="s">
        <v>305</v>
      </c>
      <c r="T11" s="56" t="s">
        <v>29</v>
      </c>
      <c r="U11" s="56" t="s">
        <v>107</v>
      </c>
      <c r="V11" s="56" t="s">
        <v>324</v>
      </c>
      <c r="W11" s="64">
        <f>COUNTIF([1]活動記録!$G$9:$L$200,'【選択肢】 '!R11)</f>
        <v>0</v>
      </c>
      <c r="Y11" s="183" t="s">
        <v>325</v>
      </c>
      <c r="Z11" s="184"/>
      <c r="AA11" s="185"/>
    </row>
    <row r="12" spans="1:27" ht="18" customHeight="1" x14ac:dyDescent="0.2">
      <c r="M12" s="59" t="s">
        <v>326</v>
      </c>
      <c r="Q12" s="139" t="s">
        <v>277</v>
      </c>
      <c r="R12" s="140">
        <v>7</v>
      </c>
      <c r="S12" s="56" t="s">
        <v>305</v>
      </c>
      <c r="T12" s="56" t="s">
        <v>29</v>
      </c>
      <c r="U12" s="56" t="s">
        <v>116</v>
      </c>
      <c r="V12" s="56" t="s">
        <v>327</v>
      </c>
      <c r="W12" s="64">
        <f>COUNTIF([1]活動記録!$G$9:$L$200,'【選択肢】 '!R12)</f>
        <v>0</v>
      </c>
      <c r="Y12" s="107" t="s">
        <v>498</v>
      </c>
      <c r="Z12" s="108"/>
      <c r="AA12" s="109"/>
    </row>
    <row r="13" spans="1:27" ht="18" customHeight="1" x14ac:dyDescent="0.2">
      <c r="M13" s="59" t="s">
        <v>328</v>
      </c>
      <c r="Q13" s="139" t="s">
        <v>277</v>
      </c>
      <c r="R13" s="140">
        <v>8</v>
      </c>
      <c r="S13" s="56" t="s">
        <v>305</v>
      </c>
      <c r="T13" s="56" t="s">
        <v>29</v>
      </c>
      <c r="U13" s="56" t="s">
        <v>116</v>
      </c>
      <c r="V13" s="56" t="s">
        <v>329</v>
      </c>
      <c r="W13" s="64">
        <f>COUNTIF([1]活動記録!$G$9:$L$200,'【選択肢】 '!R13)</f>
        <v>0</v>
      </c>
      <c r="Y13" s="107" t="s">
        <v>433</v>
      </c>
      <c r="Z13" s="108"/>
      <c r="AA13" s="109"/>
    </row>
    <row r="14" spans="1:27" ht="18" customHeight="1" x14ac:dyDescent="0.2">
      <c r="M14" s="59" t="s">
        <v>330</v>
      </c>
      <c r="Q14" s="139" t="s">
        <v>277</v>
      </c>
      <c r="R14" s="140">
        <v>9</v>
      </c>
      <c r="S14" s="56" t="s">
        <v>305</v>
      </c>
      <c r="T14" s="56" t="s">
        <v>29</v>
      </c>
      <c r="U14" s="56" t="s">
        <v>116</v>
      </c>
      <c r="V14" s="56" t="s">
        <v>331</v>
      </c>
      <c r="W14" s="64">
        <f>COUNTIF([1]活動記録!$G$9:$L$200,'【選択肢】 '!R14)</f>
        <v>0</v>
      </c>
      <c r="Y14" s="107" t="s">
        <v>332</v>
      </c>
      <c r="Z14" s="108"/>
      <c r="AA14" s="109"/>
    </row>
    <row r="15" spans="1:27" ht="18" customHeight="1" x14ac:dyDescent="0.2">
      <c r="M15" s="62" t="s">
        <v>333</v>
      </c>
      <c r="Q15" s="139" t="s">
        <v>277</v>
      </c>
      <c r="R15" s="140">
        <v>10</v>
      </c>
      <c r="S15" s="56" t="s">
        <v>305</v>
      </c>
      <c r="T15" s="56" t="s">
        <v>29</v>
      </c>
      <c r="U15" s="56" t="s">
        <v>134</v>
      </c>
      <c r="V15" s="56" t="s">
        <v>334</v>
      </c>
      <c r="W15" s="64">
        <f>COUNTIF([1]活動記録!$G$9:$L$200,'【選択肢】 '!R15)</f>
        <v>0</v>
      </c>
      <c r="Y15" s="107" t="s">
        <v>434</v>
      </c>
      <c r="Z15" s="108"/>
      <c r="AA15" s="109"/>
    </row>
    <row r="16" spans="1:27" ht="18" customHeight="1" x14ac:dyDescent="0.2">
      <c r="Q16" s="139" t="s">
        <v>277</v>
      </c>
      <c r="R16" s="140">
        <v>11</v>
      </c>
      <c r="S16" s="56" t="s">
        <v>305</v>
      </c>
      <c r="T16" s="56" t="s">
        <v>29</v>
      </c>
      <c r="U16" s="56" t="s">
        <v>134</v>
      </c>
      <c r="V16" s="56" t="s">
        <v>335</v>
      </c>
      <c r="W16" s="64">
        <f>COUNTIF([1]活動記録!$G$9:$L$200,'【選択肢】 '!R16)</f>
        <v>0</v>
      </c>
      <c r="Y16" s="186"/>
      <c r="Z16" s="181"/>
      <c r="AA16" s="182"/>
    </row>
    <row r="17" spans="1:27" ht="18" customHeight="1" x14ac:dyDescent="0.2">
      <c r="A17" s="145" t="s">
        <v>450</v>
      </c>
      <c r="B17" s="146" t="s">
        <v>451</v>
      </c>
      <c r="C17" s="284" t="s">
        <v>452</v>
      </c>
      <c r="D17" s="284"/>
      <c r="E17" s="284"/>
      <c r="F17" s="284"/>
      <c r="G17" s="285"/>
      <c r="H17" s="146" t="s">
        <v>453</v>
      </c>
      <c r="I17" s="139" t="s">
        <v>517</v>
      </c>
      <c r="Q17" s="139" t="s">
        <v>277</v>
      </c>
      <c r="R17" s="140">
        <v>12</v>
      </c>
      <c r="S17" s="56" t="s">
        <v>305</v>
      </c>
      <c r="T17" s="56" t="s">
        <v>29</v>
      </c>
      <c r="U17" s="56" t="s">
        <v>134</v>
      </c>
      <c r="V17" s="56" t="s">
        <v>336</v>
      </c>
      <c r="W17" s="64">
        <f>COUNTIF([1]活動記録!$G$9:$L$200,'【選択肢】 '!R17)</f>
        <v>0</v>
      </c>
      <c r="Y17" s="180" t="s">
        <v>337</v>
      </c>
      <c r="AA17" s="188"/>
    </row>
    <row r="18" spans="1:27" ht="18" customHeight="1" x14ac:dyDescent="0.2">
      <c r="A18" s="139">
        <v>1</v>
      </c>
      <c r="B18" s="139" t="s">
        <v>454</v>
      </c>
      <c r="C18" s="139" t="s">
        <v>455</v>
      </c>
      <c r="D18" s="139"/>
      <c r="E18" s="139"/>
      <c r="F18" s="139"/>
      <c r="G18" s="147"/>
      <c r="H18" s="139">
        <v>0.5</v>
      </c>
      <c r="I18" s="139" t="s">
        <v>518</v>
      </c>
      <c r="Q18" s="139" t="s">
        <v>277</v>
      </c>
      <c r="R18" s="140">
        <v>13</v>
      </c>
      <c r="S18" s="56" t="s">
        <v>305</v>
      </c>
      <c r="T18" s="56" t="s">
        <v>29</v>
      </c>
      <c r="U18" s="56" t="s">
        <v>56</v>
      </c>
      <c r="V18" s="56" t="s">
        <v>338</v>
      </c>
      <c r="W18" s="64">
        <f>COUNTIF([1]活動記録!$G$9:$L$200,'【選択肢】 '!R18)</f>
        <v>0</v>
      </c>
      <c r="Y18" s="183" t="s">
        <v>499</v>
      </c>
      <c r="Z18" s="181"/>
      <c r="AA18" s="182"/>
    </row>
    <row r="19" spans="1:27" ht="18" customHeight="1" x14ac:dyDescent="0.2">
      <c r="A19" s="139">
        <v>2</v>
      </c>
      <c r="B19" s="139" t="s">
        <v>456</v>
      </c>
      <c r="C19" s="139" t="s">
        <v>455</v>
      </c>
      <c r="D19" s="139"/>
      <c r="E19" s="139"/>
      <c r="F19" s="139"/>
      <c r="G19" s="147"/>
      <c r="H19" s="139">
        <v>1</v>
      </c>
      <c r="I19" s="139" t="s">
        <v>285</v>
      </c>
      <c r="Q19" s="139" t="s">
        <v>277</v>
      </c>
      <c r="R19" s="140">
        <v>14</v>
      </c>
      <c r="S19" s="56" t="s">
        <v>305</v>
      </c>
      <c r="T19" s="56" t="s">
        <v>29</v>
      </c>
      <c r="U19" s="56" t="s">
        <v>56</v>
      </c>
      <c r="V19" s="56" t="s">
        <v>339</v>
      </c>
      <c r="W19" s="64">
        <f>COUNTIF([1]活動記録!$G$9:$L$200,'【選択肢】 '!R19)</f>
        <v>0</v>
      </c>
      <c r="Y19" s="107" t="s">
        <v>500</v>
      </c>
      <c r="Z19" s="181"/>
      <c r="AA19" s="182"/>
    </row>
    <row r="20" spans="1:27" ht="18" customHeight="1" x14ac:dyDescent="0.2">
      <c r="A20" s="139">
        <v>3</v>
      </c>
      <c r="B20" s="139" t="s">
        <v>457</v>
      </c>
      <c r="C20" s="139" t="s">
        <v>458</v>
      </c>
      <c r="D20" s="139" t="s">
        <v>459</v>
      </c>
      <c r="E20" s="139" t="s">
        <v>460</v>
      </c>
      <c r="F20" s="139" t="s">
        <v>461</v>
      </c>
      <c r="G20" s="147" t="s">
        <v>462</v>
      </c>
      <c r="H20" s="139">
        <v>1.5</v>
      </c>
      <c r="Q20" s="139" t="s">
        <v>277</v>
      </c>
      <c r="R20" s="140">
        <v>15</v>
      </c>
      <c r="S20" s="56" t="s">
        <v>305</v>
      </c>
      <c r="T20" s="56" t="s">
        <v>29</v>
      </c>
      <c r="U20" s="56" t="s">
        <v>56</v>
      </c>
      <c r="V20" s="56" t="s">
        <v>340</v>
      </c>
      <c r="W20" s="64">
        <f>COUNTIF([1]活動記録!$G$9:$L$200,'【選択肢】 '!R20)</f>
        <v>0</v>
      </c>
      <c r="Y20" s="107" t="s">
        <v>433</v>
      </c>
      <c r="AA20" s="188"/>
    </row>
    <row r="21" spans="1:27" ht="18" customHeight="1" x14ac:dyDescent="0.2">
      <c r="A21" s="139">
        <v>4</v>
      </c>
      <c r="B21" s="139" t="s">
        <v>463</v>
      </c>
      <c r="C21" s="139" t="s">
        <v>455</v>
      </c>
      <c r="D21" s="139"/>
      <c r="E21" s="139"/>
      <c r="F21" s="139"/>
      <c r="G21" s="147"/>
      <c r="H21" s="139">
        <v>2</v>
      </c>
      <c r="Q21" s="139" t="s">
        <v>277</v>
      </c>
      <c r="R21" s="140">
        <v>16</v>
      </c>
      <c r="S21" s="56" t="s">
        <v>305</v>
      </c>
      <c r="T21" s="56" t="s">
        <v>29</v>
      </c>
      <c r="U21" s="56" t="s">
        <v>65</v>
      </c>
      <c r="V21" s="56" t="s">
        <v>341</v>
      </c>
      <c r="W21" s="64">
        <f>COUNTIF([1]活動記録!$G$9:$L$200,'【選択肢】 '!R21)</f>
        <v>0</v>
      </c>
      <c r="Y21" s="286" t="s">
        <v>501</v>
      </c>
      <c r="Z21" s="287"/>
      <c r="AA21" s="288"/>
    </row>
    <row r="22" spans="1:27" ht="18" customHeight="1" x14ac:dyDescent="0.2">
      <c r="A22" s="139">
        <v>5</v>
      </c>
      <c r="B22" s="139" t="s">
        <v>464</v>
      </c>
      <c r="C22" s="139" t="s">
        <v>455</v>
      </c>
      <c r="D22" s="139"/>
      <c r="E22" s="139"/>
      <c r="F22" s="139"/>
      <c r="G22" s="147"/>
      <c r="H22" s="139">
        <v>2.5</v>
      </c>
      <c r="Q22" s="139" t="s">
        <v>277</v>
      </c>
      <c r="R22" s="140">
        <v>17</v>
      </c>
      <c r="S22" s="56" t="s">
        <v>305</v>
      </c>
      <c r="T22" s="56" t="s">
        <v>342</v>
      </c>
      <c r="U22" s="56" t="s">
        <v>342</v>
      </c>
      <c r="V22" s="56" t="s">
        <v>343</v>
      </c>
      <c r="W22" s="64">
        <f>COUNTIF([1]活動記録!$G$9:$L$200,'【選択肢】 '!R22)</f>
        <v>0</v>
      </c>
      <c r="Y22" s="286"/>
      <c r="Z22" s="287"/>
      <c r="AA22" s="288"/>
    </row>
    <row r="23" spans="1:27" ht="18" customHeight="1" x14ac:dyDescent="0.2">
      <c r="A23" s="139">
        <v>6</v>
      </c>
      <c r="B23" s="139" t="s">
        <v>465</v>
      </c>
      <c r="C23" s="139" t="s">
        <v>455</v>
      </c>
      <c r="D23" s="139"/>
      <c r="E23" s="139"/>
      <c r="F23" s="139"/>
      <c r="G23" s="147"/>
      <c r="H23" s="139">
        <v>3</v>
      </c>
      <c r="Q23" s="139" t="s">
        <v>277</v>
      </c>
      <c r="R23" s="140">
        <v>18</v>
      </c>
      <c r="S23" s="56" t="s">
        <v>305</v>
      </c>
      <c r="T23" s="56" t="s">
        <v>342</v>
      </c>
      <c r="U23" s="56" t="s">
        <v>342</v>
      </c>
      <c r="V23" s="56" t="s">
        <v>344</v>
      </c>
      <c r="W23" s="192">
        <f>COUNTIF([1]活動記録!$G$9:$L$200,'【選択肢】 '!R23)</f>
        <v>0</v>
      </c>
      <c r="X23" s="193"/>
      <c r="Y23" s="186"/>
      <c r="Z23" s="181"/>
      <c r="AA23" s="182"/>
    </row>
    <row r="24" spans="1:27" ht="18" customHeight="1" x14ac:dyDescent="0.2">
      <c r="A24" s="139">
        <v>7</v>
      </c>
      <c r="H24" s="139">
        <v>3.5</v>
      </c>
      <c r="Q24" s="139" t="s">
        <v>277</v>
      </c>
      <c r="R24" s="140">
        <v>19</v>
      </c>
      <c r="S24" s="56" t="s">
        <v>305</v>
      </c>
      <c r="T24" s="56" t="s">
        <v>342</v>
      </c>
      <c r="U24" s="56" t="s">
        <v>342</v>
      </c>
      <c r="V24" s="56" t="s">
        <v>345</v>
      </c>
      <c r="W24" s="64">
        <f>COUNTIF([1]活動記録!$G$9:$L$200,'【選択肢】 '!R24)</f>
        <v>0</v>
      </c>
      <c r="Y24" s="183" t="s">
        <v>502</v>
      </c>
      <c r="Z24" s="181"/>
      <c r="AA24" s="182"/>
    </row>
    <row r="25" spans="1:27" ht="18" customHeight="1" x14ac:dyDescent="0.2">
      <c r="A25" s="139">
        <v>8</v>
      </c>
      <c r="H25" s="139">
        <v>4</v>
      </c>
      <c r="Q25" s="139" t="s">
        <v>277</v>
      </c>
      <c r="R25" s="140">
        <v>20</v>
      </c>
      <c r="S25" s="56" t="s">
        <v>305</v>
      </c>
      <c r="T25" s="56" t="s">
        <v>342</v>
      </c>
      <c r="U25" s="56" t="s">
        <v>342</v>
      </c>
      <c r="V25" s="56" t="s">
        <v>346</v>
      </c>
      <c r="W25" s="64">
        <f>COUNTIF([1]活動記録!$G$9:$L$200,'【選択肢】 '!R25)</f>
        <v>0</v>
      </c>
      <c r="Y25" s="107" t="s">
        <v>503</v>
      </c>
      <c r="Z25" s="181"/>
      <c r="AA25" s="182"/>
    </row>
    <row r="26" spans="1:27" ht="18" customHeight="1" x14ac:dyDescent="0.2">
      <c r="A26" s="139">
        <v>9</v>
      </c>
      <c r="H26" s="139">
        <v>4.5</v>
      </c>
      <c r="Q26" s="139" t="s">
        <v>277</v>
      </c>
      <c r="R26" s="140">
        <v>21</v>
      </c>
      <c r="S26" s="56" t="s">
        <v>305</v>
      </c>
      <c r="T26" s="56" t="s">
        <v>342</v>
      </c>
      <c r="U26" s="56" t="s">
        <v>342</v>
      </c>
      <c r="V26" s="56" t="s">
        <v>347</v>
      </c>
      <c r="W26" s="64">
        <f>COUNTIF([1]活動記録!$G$9:$L$200,'【選択肢】 '!R26)</f>
        <v>0</v>
      </c>
      <c r="Y26" s="107" t="s">
        <v>504</v>
      </c>
      <c r="Z26" s="181"/>
      <c r="AA26" s="182"/>
    </row>
    <row r="27" spans="1:27" ht="18" customHeight="1" x14ac:dyDescent="0.2">
      <c r="A27" s="139">
        <v>10</v>
      </c>
      <c r="H27" s="139">
        <v>5</v>
      </c>
      <c r="Q27" s="139" t="s">
        <v>277</v>
      </c>
      <c r="R27" s="140">
        <v>22</v>
      </c>
      <c r="S27" s="56" t="s">
        <v>305</v>
      </c>
      <c r="T27" s="56" t="s">
        <v>342</v>
      </c>
      <c r="U27" s="56" t="s">
        <v>342</v>
      </c>
      <c r="V27" s="56" t="s">
        <v>348</v>
      </c>
      <c r="W27" s="64">
        <f>COUNTIF([1]活動記録!$G$9:$L$200,'【選択肢】 '!R27)</f>
        <v>0</v>
      </c>
      <c r="Y27" s="107" t="s">
        <v>505</v>
      </c>
      <c r="Z27" s="181"/>
      <c r="AA27" s="182"/>
    </row>
    <row r="28" spans="1:27" ht="18" customHeight="1" x14ac:dyDescent="0.2">
      <c r="A28" s="139">
        <v>11</v>
      </c>
      <c r="H28" s="139">
        <v>5.5</v>
      </c>
      <c r="Q28" s="139" t="s">
        <v>277</v>
      </c>
      <c r="R28" s="140">
        <v>23</v>
      </c>
      <c r="S28" s="56" t="s">
        <v>305</v>
      </c>
      <c r="T28" s="56" t="s">
        <v>342</v>
      </c>
      <c r="U28" s="56" t="s">
        <v>342</v>
      </c>
      <c r="V28" s="56" t="s">
        <v>349</v>
      </c>
      <c r="W28" s="64">
        <f>COUNTIF([1]活動記録!$G$9:$L$200,'【選択肢】 '!R28)</f>
        <v>0</v>
      </c>
      <c r="Y28" s="186"/>
      <c r="Z28" s="181"/>
      <c r="AA28" s="182"/>
    </row>
    <row r="29" spans="1:27" ht="18" customHeight="1" x14ac:dyDescent="0.2">
      <c r="A29" s="139">
        <v>12</v>
      </c>
      <c r="H29" s="139">
        <v>6</v>
      </c>
      <c r="Q29" s="139" t="s">
        <v>277</v>
      </c>
      <c r="R29" s="140">
        <v>24</v>
      </c>
      <c r="S29" s="56" t="s">
        <v>350</v>
      </c>
      <c r="T29" s="56" t="s">
        <v>351</v>
      </c>
      <c r="U29" s="56" t="s">
        <v>352</v>
      </c>
      <c r="V29" s="56" t="s">
        <v>353</v>
      </c>
      <c r="W29" s="64">
        <f>COUNTIF([1]活動記録!$G$9:$L$200,'【選択肢】 '!R29)</f>
        <v>0</v>
      </c>
      <c r="Y29" s="180" t="s">
        <v>355</v>
      </c>
      <c r="Z29" s="181"/>
      <c r="AA29" s="182"/>
    </row>
    <row r="30" spans="1:27" ht="18" customHeight="1" x14ac:dyDescent="0.2">
      <c r="H30" s="139">
        <v>6.5</v>
      </c>
      <c r="Q30" s="139" t="s">
        <v>277</v>
      </c>
      <c r="R30" s="140">
        <v>25</v>
      </c>
      <c r="S30" s="56" t="s">
        <v>350</v>
      </c>
      <c r="T30" s="56" t="s">
        <v>351</v>
      </c>
      <c r="U30" s="56" t="s">
        <v>352</v>
      </c>
      <c r="V30" s="56" t="s">
        <v>354</v>
      </c>
      <c r="W30" s="64">
        <f>COUNTIF([1]活動記録!$G$9:$L$200,'【選択肢】 '!R30)</f>
        <v>0</v>
      </c>
      <c r="Y30" s="183" t="s">
        <v>357</v>
      </c>
      <c r="AA30" s="188"/>
    </row>
    <row r="31" spans="1:27" ht="18" customHeight="1" x14ac:dyDescent="0.2">
      <c r="H31" s="139">
        <v>7</v>
      </c>
      <c r="Q31" s="139" t="s">
        <v>277</v>
      </c>
      <c r="R31" s="140">
        <v>26</v>
      </c>
      <c r="S31" s="56" t="s">
        <v>350</v>
      </c>
      <c r="T31" s="56" t="s">
        <v>351</v>
      </c>
      <c r="U31" s="56" t="s">
        <v>352</v>
      </c>
      <c r="V31" s="56" t="s">
        <v>356</v>
      </c>
      <c r="W31" s="64">
        <f>COUNTIF([1]活動記録!$G$9:$L$200,'【選択肢】 '!R31)</f>
        <v>0</v>
      </c>
      <c r="Y31" s="107" t="s">
        <v>506</v>
      </c>
      <c r="Z31" s="181"/>
      <c r="AA31" s="182"/>
    </row>
    <row r="32" spans="1:27" ht="18" customHeight="1" x14ac:dyDescent="0.2">
      <c r="H32" s="139">
        <v>7.5</v>
      </c>
      <c r="Q32" s="139" t="s">
        <v>277</v>
      </c>
      <c r="R32" s="140">
        <v>27</v>
      </c>
      <c r="S32" s="56" t="s">
        <v>350</v>
      </c>
      <c r="T32" s="56" t="s">
        <v>351</v>
      </c>
      <c r="U32" s="56" t="s">
        <v>352</v>
      </c>
      <c r="V32" s="56" t="s">
        <v>358</v>
      </c>
      <c r="W32" s="64">
        <f>COUNTIF([1]活動記録!$G$9:$L$200,'【選択肢】 '!R32)</f>
        <v>0</v>
      </c>
      <c r="Y32" s="107" t="s">
        <v>507</v>
      </c>
      <c r="Z32" s="184"/>
      <c r="AA32" s="185"/>
    </row>
    <row r="33" spans="8:27" ht="18" customHeight="1" x14ac:dyDescent="0.2">
      <c r="H33" s="139">
        <v>8</v>
      </c>
      <c r="Q33" s="139" t="s">
        <v>277</v>
      </c>
      <c r="R33" s="140">
        <v>28</v>
      </c>
      <c r="S33" s="56" t="s">
        <v>350</v>
      </c>
      <c r="T33" s="56" t="s">
        <v>351</v>
      </c>
      <c r="U33" s="56" t="s">
        <v>25</v>
      </c>
      <c r="V33" s="56" t="s">
        <v>359</v>
      </c>
      <c r="W33" s="64">
        <f>COUNTIF([1]活動記録!$G$9:$L$200,'【選択肢】 '!R33)</f>
        <v>0</v>
      </c>
      <c r="Y33" s="107" t="s">
        <v>508</v>
      </c>
      <c r="Z33" s="181"/>
      <c r="AA33" s="182"/>
    </row>
    <row r="34" spans="8:27" ht="18" customHeight="1" x14ac:dyDescent="0.2">
      <c r="H34" s="139">
        <v>8.5</v>
      </c>
      <c r="Q34" s="139" t="s">
        <v>277</v>
      </c>
      <c r="R34" s="140">
        <v>29</v>
      </c>
      <c r="S34" s="56" t="s">
        <v>350</v>
      </c>
      <c r="T34" s="56" t="s">
        <v>360</v>
      </c>
      <c r="U34" s="56" t="s">
        <v>27</v>
      </c>
      <c r="V34" s="56" t="s">
        <v>361</v>
      </c>
      <c r="W34" s="64">
        <f>COUNTIF([1]活動記録!$G$9:$L$200,'【選択肢】 '!R34)</f>
        <v>0</v>
      </c>
      <c r="X34" s="194"/>
      <c r="Y34" s="110" t="s">
        <v>509</v>
      </c>
      <c r="Z34" s="111"/>
      <c r="AA34" s="112"/>
    </row>
    <row r="35" spans="8:27" ht="18" customHeight="1" x14ac:dyDescent="0.2">
      <c r="H35" s="139">
        <v>9</v>
      </c>
      <c r="Q35" s="139" t="s">
        <v>277</v>
      </c>
      <c r="R35" s="140">
        <v>30</v>
      </c>
      <c r="S35" s="56" t="s">
        <v>350</v>
      </c>
      <c r="T35" s="56" t="s">
        <v>29</v>
      </c>
      <c r="U35" s="56" t="s">
        <v>107</v>
      </c>
      <c r="V35" s="56" t="s">
        <v>362</v>
      </c>
      <c r="W35" s="64">
        <f>COUNTIF([1]活動記録!$G$9:$L$200,'【選択肢】 '!R35)</f>
        <v>0</v>
      </c>
      <c r="Z35" s="181"/>
      <c r="AA35" s="181"/>
    </row>
    <row r="36" spans="8:27" ht="18" customHeight="1" x14ac:dyDescent="0.2">
      <c r="H36" s="139">
        <v>9.5</v>
      </c>
      <c r="Q36" s="139" t="s">
        <v>277</v>
      </c>
      <c r="R36" s="140">
        <v>31</v>
      </c>
      <c r="S36" s="56" t="s">
        <v>350</v>
      </c>
      <c r="T36" s="56" t="s">
        <v>29</v>
      </c>
      <c r="U36" s="56" t="s">
        <v>116</v>
      </c>
      <c r="V36" s="56" t="s">
        <v>363</v>
      </c>
      <c r="W36" s="64">
        <f>COUNTIF([1]活動記録!$G$9:$L$200,'【選択肢】 '!R36)</f>
        <v>0</v>
      </c>
    </row>
    <row r="37" spans="8:27" ht="18" customHeight="1" x14ac:dyDescent="0.2">
      <c r="H37" s="139">
        <v>10</v>
      </c>
      <c r="Q37" s="139" t="s">
        <v>277</v>
      </c>
      <c r="R37" s="140">
        <v>32</v>
      </c>
      <c r="S37" s="56" t="s">
        <v>350</v>
      </c>
      <c r="T37" s="56" t="s">
        <v>29</v>
      </c>
      <c r="U37" s="56" t="s">
        <v>134</v>
      </c>
      <c r="V37" s="56" t="s">
        <v>364</v>
      </c>
      <c r="W37" s="64">
        <f>COUNTIF([1]活動記録!$G$9:$L$200,'【選択肢】 '!R37)</f>
        <v>0</v>
      </c>
    </row>
    <row r="38" spans="8:27" ht="18" customHeight="1" x14ac:dyDescent="0.2">
      <c r="H38" s="139">
        <v>10.5</v>
      </c>
      <c r="Q38" s="139" t="s">
        <v>277</v>
      </c>
      <c r="R38" s="140">
        <v>33</v>
      </c>
      <c r="S38" s="56" t="s">
        <v>350</v>
      </c>
      <c r="T38" s="56" t="s">
        <v>29</v>
      </c>
      <c r="U38" s="56" t="s">
        <v>56</v>
      </c>
      <c r="V38" s="56" t="s">
        <v>365</v>
      </c>
      <c r="W38" s="64">
        <f>COUNTIF([1]活動記録!$G$9:$L$200,'【選択肢】 '!R38)</f>
        <v>0</v>
      </c>
    </row>
    <row r="39" spans="8:27" ht="18" customHeight="1" x14ac:dyDescent="0.2">
      <c r="H39" s="139">
        <v>11</v>
      </c>
      <c r="Q39" s="139" t="s">
        <v>277</v>
      </c>
      <c r="R39" s="140">
        <v>34</v>
      </c>
      <c r="S39" s="56" t="s">
        <v>350</v>
      </c>
      <c r="T39" s="56" t="s">
        <v>25</v>
      </c>
      <c r="U39" s="56" t="s">
        <v>366</v>
      </c>
      <c r="V39" s="56" t="s">
        <v>367</v>
      </c>
      <c r="W39" s="64">
        <f>COUNTIF([1]活動記録!$G$9:$L$200,'【選択肢】 '!R39)</f>
        <v>0</v>
      </c>
    </row>
    <row r="40" spans="8:27" ht="18" customHeight="1" x14ac:dyDescent="0.2">
      <c r="H40" s="139">
        <v>11.5</v>
      </c>
      <c r="Q40" s="139" t="s">
        <v>277</v>
      </c>
      <c r="R40" s="140">
        <v>35</v>
      </c>
      <c r="S40" s="56" t="s">
        <v>350</v>
      </c>
      <c r="T40" s="56" t="s">
        <v>25</v>
      </c>
      <c r="U40" s="56" t="s">
        <v>181</v>
      </c>
      <c r="V40" s="56" t="s">
        <v>368</v>
      </c>
      <c r="W40" s="64">
        <f>COUNTIF([1]活動記録!$G$9:$L$200,'【選択肢】 '!R40)</f>
        <v>0</v>
      </c>
    </row>
    <row r="41" spans="8:27" ht="18" customHeight="1" x14ac:dyDescent="0.2">
      <c r="H41" s="139">
        <v>12</v>
      </c>
      <c r="Q41" s="139" t="s">
        <v>277</v>
      </c>
      <c r="R41" s="140">
        <v>36</v>
      </c>
      <c r="S41" s="56" t="s">
        <v>350</v>
      </c>
      <c r="T41" s="56" t="s">
        <v>25</v>
      </c>
      <c r="U41" s="56" t="s">
        <v>369</v>
      </c>
      <c r="V41" s="56" t="s">
        <v>510</v>
      </c>
      <c r="W41" s="64">
        <f>COUNTIF([1]活動記録!$G$9:$L$200,'【選択肢】 '!R41)</f>
        <v>0</v>
      </c>
    </row>
    <row r="42" spans="8:27" ht="18" customHeight="1" x14ac:dyDescent="0.2">
      <c r="Q42" s="139" t="s">
        <v>277</v>
      </c>
      <c r="R42" s="140">
        <v>37</v>
      </c>
      <c r="S42" s="56" t="s">
        <v>350</v>
      </c>
      <c r="T42" s="56" t="s">
        <v>25</v>
      </c>
      <c r="U42" s="56" t="s">
        <v>370</v>
      </c>
      <c r="V42" s="56" t="s">
        <v>371</v>
      </c>
      <c r="W42" s="64">
        <f>COUNTIF([1]活動記録!$G$9:$L$200,'【選択肢】 '!R42)</f>
        <v>0</v>
      </c>
      <c r="X42" s="68" t="s">
        <v>372</v>
      </c>
    </row>
    <row r="43" spans="8:27" ht="18" customHeight="1" x14ac:dyDescent="0.2">
      <c r="Q43" s="139" t="s">
        <v>277</v>
      </c>
      <c r="R43" s="140">
        <v>38</v>
      </c>
      <c r="S43" s="56" t="s">
        <v>350</v>
      </c>
      <c r="T43" s="56" t="s">
        <v>25</v>
      </c>
      <c r="U43" s="56" t="s">
        <v>373</v>
      </c>
      <c r="V43" s="66" t="s">
        <v>374</v>
      </c>
      <c r="W43" s="64">
        <f>COUNTIF([1]活動記録!$G$9:$L$200,'【選択肢】 '!R43)</f>
        <v>0</v>
      </c>
      <c r="X43" s="51" t="s">
        <v>375</v>
      </c>
    </row>
    <row r="44" spans="8:27" ht="18" customHeight="1" x14ac:dyDescent="0.2">
      <c r="Q44" s="139" t="s">
        <v>277</v>
      </c>
      <c r="R44" s="140">
        <v>39</v>
      </c>
      <c r="S44" s="56" t="s">
        <v>350</v>
      </c>
      <c r="T44" s="56" t="s">
        <v>29</v>
      </c>
      <c r="U44" s="56" t="s">
        <v>366</v>
      </c>
      <c r="V44" s="67" t="s">
        <v>376</v>
      </c>
      <c r="W44" s="64">
        <f>COUNTIF([1]活動記録!$G$9:$L$200,'【選択肢】 '!R44)</f>
        <v>0</v>
      </c>
      <c r="X44" s="67" t="s">
        <v>376</v>
      </c>
    </row>
    <row r="45" spans="8:27" ht="18" customHeight="1" x14ac:dyDescent="0.2">
      <c r="Q45" s="139" t="s">
        <v>277</v>
      </c>
      <c r="R45" s="140">
        <v>40</v>
      </c>
      <c r="S45" s="56" t="s">
        <v>350</v>
      </c>
      <c r="T45" s="56" t="s">
        <v>29</v>
      </c>
      <c r="U45" s="56" t="s">
        <v>366</v>
      </c>
      <c r="V45" s="67" t="s">
        <v>377</v>
      </c>
      <c r="W45" s="64">
        <f>COUNTIF([1]活動記録!$G$9:$L$200,'【選択肢】 '!R45)</f>
        <v>0</v>
      </c>
      <c r="X45" s="67" t="s">
        <v>377</v>
      </c>
    </row>
    <row r="46" spans="8:27" ht="18" customHeight="1" x14ac:dyDescent="0.2">
      <c r="Q46" s="139" t="s">
        <v>277</v>
      </c>
      <c r="R46" s="140">
        <v>41</v>
      </c>
      <c r="S46" s="56" t="s">
        <v>350</v>
      </c>
      <c r="T46" s="56" t="s">
        <v>29</v>
      </c>
      <c r="U46" s="56" t="s">
        <v>366</v>
      </c>
      <c r="V46" s="67" t="s">
        <v>378</v>
      </c>
      <c r="W46" s="64">
        <f>COUNTIF([1]活動記録!$G$9:$L$200,'【選択肢】 '!R46)</f>
        <v>0</v>
      </c>
      <c r="X46" s="67" t="s">
        <v>378</v>
      </c>
    </row>
    <row r="47" spans="8:27" ht="18" customHeight="1" x14ac:dyDescent="0.2">
      <c r="Q47" s="139" t="s">
        <v>277</v>
      </c>
      <c r="R47" s="140">
        <v>42</v>
      </c>
      <c r="S47" s="56" t="s">
        <v>350</v>
      </c>
      <c r="T47" s="56" t="s">
        <v>29</v>
      </c>
      <c r="U47" s="56" t="s">
        <v>181</v>
      </c>
      <c r="V47" s="67" t="s">
        <v>379</v>
      </c>
      <c r="W47" s="64">
        <f>COUNTIF([1]活動記録!$G$9:$L$200,'【選択肢】 '!R47)</f>
        <v>0</v>
      </c>
      <c r="X47" s="67" t="s">
        <v>379</v>
      </c>
    </row>
    <row r="48" spans="8:27" ht="18" customHeight="1" x14ac:dyDescent="0.2">
      <c r="Q48" s="139" t="s">
        <v>277</v>
      </c>
      <c r="R48" s="140">
        <v>43</v>
      </c>
      <c r="S48" s="56" t="s">
        <v>350</v>
      </c>
      <c r="T48" s="56" t="s">
        <v>29</v>
      </c>
      <c r="U48" s="56" t="s">
        <v>181</v>
      </c>
      <c r="V48" s="67" t="s">
        <v>380</v>
      </c>
      <c r="W48" s="64">
        <f>COUNTIF([1]活動記録!$G$9:$L$200,'【選択肢】 '!R48)</f>
        <v>0</v>
      </c>
      <c r="X48" s="67" t="s">
        <v>380</v>
      </c>
    </row>
    <row r="49" spans="17:26" ht="18" customHeight="1" x14ac:dyDescent="0.2">
      <c r="Q49" s="139" t="s">
        <v>277</v>
      </c>
      <c r="R49" s="140">
        <v>44</v>
      </c>
      <c r="S49" s="56" t="s">
        <v>350</v>
      </c>
      <c r="T49" s="56" t="s">
        <v>29</v>
      </c>
      <c r="U49" s="56" t="s">
        <v>181</v>
      </c>
      <c r="V49" s="67" t="s">
        <v>381</v>
      </c>
      <c r="W49" s="64">
        <f>COUNTIF([1]活動記録!$G$9:$L$200,'【選択肢】 '!R49)</f>
        <v>0</v>
      </c>
      <c r="X49" s="67" t="s">
        <v>381</v>
      </c>
    </row>
    <row r="50" spans="17:26" ht="18" customHeight="1" x14ac:dyDescent="0.2">
      <c r="Q50" s="139" t="s">
        <v>277</v>
      </c>
      <c r="R50" s="140">
        <v>45</v>
      </c>
      <c r="S50" s="56" t="s">
        <v>350</v>
      </c>
      <c r="T50" s="56" t="s">
        <v>29</v>
      </c>
      <c r="U50" s="56" t="s">
        <v>369</v>
      </c>
      <c r="V50" s="67" t="s">
        <v>382</v>
      </c>
      <c r="W50" s="64">
        <f>COUNTIF([1]活動記録!$G$9:$L$200,'【選択肢】 '!R50)</f>
        <v>0</v>
      </c>
      <c r="X50" s="67" t="s">
        <v>382</v>
      </c>
    </row>
    <row r="51" spans="17:26" ht="18" customHeight="1" x14ac:dyDescent="0.2">
      <c r="Q51" s="139" t="s">
        <v>277</v>
      </c>
      <c r="R51" s="140">
        <v>46</v>
      </c>
      <c r="S51" s="56" t="s">
        <v>350</v>
      </c>
      <c r="T51" s="56" t="s">
        <v>29</v>
      </c>
      <c r="U51" s="56" t="s">
        <v>369</v>
      </c>
      <c r="V51" s="67" t="s">
        <v>383</v>
      </c>
      <c r="W51" s="64">
        <f>COUNTIF([1]活動記録!$G$9:$L$200,'【選択肢】 '!R51)</f>
        <v>0</v>
      </c>
      <c r="X51" s="67" t="s">
        <v>383</v>
      </c>
    </row>
    <row r="52" spans="17:26" ht="18" customHeight="1" x14ac:dyDescent="0.2">
      <c r="Q52" s="139" t="s">
        <v>277</v>
      </c>
      <c r="R52" s="140">
        <v>47</v>
      </c>
      <c r="S52" s="56" t="s">
        <v>350</v>
      </c>
      <c r="T52" s="56" t="s">
        <v>29</v>
      </c>
      <c r="U52" s="56" t="s">
        <v>369</v>
      </c>
      <c r="V52" s="67" t="s">
        <v>384</v>
      </c>
      <c r="W52" s="64">
        <f>COUNTIF([1]活動記録!$G$9:$L$200,'【選択肢】 '!R52)</f>
        <v>0</v>
      </c>
      <c r="X52" s="67" t="s">
        <v>384</v>
      </c>
      <c r="Z52" s="148"/>
    </row>
    <row r="53" spans="17:26" ht="18" customHeight="1" x14ac:dyDescent="0.2">
      <c r="Q53" s="139" t="s">
        <v>277</v>
      </c>
      <c r="R53" s="140">
        <v>48</v>
      </c>
      <c r="S53" s="56" t="s">
        <v>350</v>
      </c>
      <c r="T53" s="56" t="s">
        <v>29</v>
      </c>
      <c r="U53" s="56" t="s">
        <v>370</v>
      </c>
      <c r="V53" s="67" t="s">
        <v>385</v>
      </c>
      <c r="W53" s="64">
        <f>COUNTIF([1]活動記録!$G$9:$L$200,'【選択肢】 '!R53)</f>
        <v>0</v>
      </c>
      <c r="X53" s="67" t="s">
        <v>385</v>
      </c>
    </row>
    <row r="54" spans="17:26" ht="18" customHeight="1" x14ac:dyDescent="0.2">
      <c r="Q54" s="139" t="s">
        <v>277</v>
      </c>
      <c r="R54" s="140">
        <v>49</v>
      </c>
      <c r="S54" s="56" t="s">
        <v>350</v>
      </c>
      <c r="T54" s="56" t="s">
        <v>29</v>
      </c>
      <c r="U54" s="56" t="s">
        <v>370</v>
      </c>
      <c r="V54" s="67" t="s">
        <v>386</v>
      </c>
      <c r="W54" s="64">
        <f>COUNTIF([1]活動記録!$G$9:$L$200,'【選択肢】 '!R54)</f>
        <v>0</v>
      </c>
      <c r="X54" s="67" t="s">
        <v>386</v>
      </c>
    </row>
    <row r="55" spans="17:26" ht="18" customHeight="1" x14ac:dyDescent="0.2">
      <c r="Q55" s="139" t="s">
        <v>277</v>
      </c>
      <c r="R55" s="140">
        <v>50</v>
      </c>
      <c r="S55" s="56" t="s">
        <v>350</v>
      </c>
      <c r="T55" s="56" t="s">
        <v>29</v>
      </c>
      <c r="U55" s="56" t="s">
        <v>373</v>
      </c>
      <c r="V55" s="67" t="s">
        <v>387</v>
      </c>
      <c r="W55" s="64">
        <f>COUNTIF([1]活動記録!$G$9:$L$200,'【選択肢】 '!R55)</f>
        <v>0</v>
      </c>
      <c r="X55" s="195" t="s">
        <v>387</v>
      </c>
    </row>
    <row r="56" spans="17:26" ht="18" customHeight="1" x14ac:dyDescent="0.2">
      <c r="Q56" s="139" t="s">
        <v>277</v>
      </c>
      <c r="R56" s="140">
        <v>51</v>
      </c>
      <c r="S56" s="56" t="s">
        <v>350</v>
      </c>
      <c r="T56" s="56" t="s">
        <v>210</v>
      </c>
      <c r="U56" s="56" t="s">
        <v>210</v>
      </c>
      <c r="V56" s="69" t="s">
        <v>388</v>
      </c>
      <c r="W56" s="64">
        <f>COUNTIF([1]活動記録!$G$9:$L$200,'【選択肢】 '!R56)</f>
        <v>0</v>
      </c>
      <c r="X56" s="221"/>
    </row>
    <row r="57" spans="17:26" ht="18" customHeight="1" x14ac:dyDescent="0.2">
      <c r="Q57" s="139" t="s">
        <v>277</v>
      </c>
      <c r="R57" s="140">
        <v>52</v>
      </c>
      <c r="S57" s="56" t="s">
        <v>350</v>
      </c>
      <c r="T57" s="56" t="s">
        <v>389</v>
      </c>
      <c r="U57" s="56" t="s">
        <v>389</v>
      </c>
      <c r="V57" s="56" t="s">
        <v>390</v>
      </c>
      <c r="W57" s="64">
        <f>COUNTIF([1]活動記録!$G$9:$L$200,'【選択肢】 '!R57)</f>
        <v>0</v>
      </c>
      <c r="Y57" s="108"/>
    </row>
    <row r="58" spans="17:26" ht="18" customHeight="1" x14ac:dyDescent="0.2">
      <c r="Q58" s="139" t="s">
        <v>277</v>
      </c>
      <c r="R58" s="140">
        <v>53</v>
      </c>
      <c r="S58" s="56" t="s">
        <v>350</v>
      </c>
      <c r="T58" s="56" t="s">
        <v>389</v>
      </c>
      <c r="U58" s="56" t="s">
        <v>389</v>
      </c>
      <c r="V58" s="115" t="s">
        <v>435</v>
      </c>
      <c r="W58" s="64">
        <f>COUNTIF([1]活動記録!$G$9:$L$200,'【選択肢】 '!R58)</f>
        <v>0</v>
      </c>
      <c r="Y58" s="108"/>
    </row>
    <row r="59" spans="17:26" ht="18" customHeight="1" x14ac:dyDescent="0.2">
      <c r="Q59" s="139" t="s">
        <v>277</v>
      </c>
      <c r="R59" s="140">
        <v>54</v>
      </c>
      <c r="S59" s="56" t="s">
        <v>350</v>
      </c>
      <c r="T59" s="56" t="s">
        <v>389</v>
      </c>
      <c r="U59" s="56" t="s">
        <v>389</v>
      </c>
      <c r="V59" s="56" t="s">
        <v>391</v>
      </c>
      <c r="W59" s="64">
        <f>COUNTIF([1]活動記録!$G$9:$L$200,'【選択肢】 '!R59)</f>
        <v>0</v>
      </c>
      <c r="Y59" s="114"/>
    </row>
    <row r="60" spans="17:26" ht="18" customHeight="1" x14ac:dyDescent="0.2">
      <c r="Q60" s="139" t="s">
        <v>277</v>
      </c>
      <c r="R60" s="140">
        <v>55</v>
      </c>
      <c r="S60" s="56" t="s">
        <v>350</v>
      </c>
      <c r="T60" s="56" t="s">
        <v>389</v>
      </c>
      <c r="U60" s="56" t="s">
        <v>389</v>
      </c>
      <c r="V60" s="56" t="s">
        <v>392</v>
      </c>
      <c r="W60" s="64">
        <f>COUNTIF([1]活動記録!$G$9:$L$200,'【選択肢】 '!R60)</f>
        <v>0</v>
      </c>
      <c r="Y60" s="114"/>
    </row>
    <row r="61" spans="17:26" ht="18" customHeight="1" x14ac:dyDescent="0.2">
      <c r="Q61" s="139" t="s">
        <v>277</v>
      </c>
      <c r="R61" s="140">
        <v>56</v>
      </c>
      <c r="S61" s="56" t="s">
        <v>350</v>
      </c>
      <c r="T61" s="56" t="s">
        <v>389</v>
      </c>
      <c r="U61" s="56" t="s">
        <v>389</v>
      </c>
      <c r="V61" s="56" t="s">
        <v>393</v>
      </c>
      <c r="W61" s="64">
        <f>COUNTIF([1]活動記録!$G$9:$L$200,'【選択肢】 '!R61)</f>
        <v>0</v>
      </c>
      <c r="Y61" s="114"/>
    </row>
    <row r="62" spans="17:26" ht="18" customHeight="1" x14ac:dyDescent="0.2">
      <c r="Q62" s="139" t="s">
        <v>277</v>
      </c>
      <c r="R62" s="140">
        <v>57</v>
      </c>
      <c r="S62" s="56" t="s">
        <v>350</v>
      </c>
      <c r="T62" s="56" t="s">
        <v>389</v>
      </c>
      <c r="U62" s="56" t="s">
        <v>389</v>
      </c>
      <c r="V62" s="56" t="s">
        <v>436</v>
      </c>
      <c r="W62" s="64">
        <f>COUNTIF([1]活動記録!$G$9:$L$200,'【選択肢】 '!R62)</f>
        <v>0</v>
      </c>
      <c r="Y62" s="114"/>
    </row>
    <row r="63" spans="17:26" ht="18" customHeight="1" x14ac:dyDescent="0.2">
      <c r="Q63" s="139" t="s">
        <v>277</v>
      </c>
      <c r="R63" s="149">
        <v>58</v>
      </c>
      <c r="S63" s="56" t="s">
        <v>350</v>
      </c>
      <c r="T63" s="56" t="s">
        <v>389</v>
      </c>
      <c r="U63" s="56" t="s">
        <v>389</v>
      </c>
      <c r="V63" s="56" t="s">
        <v>394</v>
      </c>
      <c r="W63" s="64">
        <f>COUNTIF([1]活動記録!$G$9:$L$200,'【選択肢】 '!R63)</f>
        <v>0</v>
      </c>
      <c r="Y63" s="114"/>
    </row>
    <row r="64" spans="17:26" ht="18" customHeight="1" x14ac:dyDescent="0.2">
      <c r="Q64" s="139" t="s">
        <v>277</v>
      </c>
      <c r="R64" s="222" t="s">
        <v>466</v>
      </c>
      <c r="S64" s="56" t="s">
        <v>350</v>
      </c>
      <c r="T64" s="56" t="s">
        <v>389</v>
      </c>
      <c r="U64" s="56" t="s">
        <v>389</v>
      </c>
      <c r="V64" s="223" t="s">
        <v>519</v>
      </c>
      <c r="W64" s="64">
        <f>COUNTIF([1]活動記録!$G$9:$L$200,'【選択肢】 '!R64)</f>
        <v>0</v>
      </c>
      <c r="Y64" s="114"/>
    </row>
    <row r="65" spans="17:25" ht="18" customHeight="1" x14ac:dyDescent="0.2">
      <c r="Q65" s="139" t="s">
        <v>277</v>
      </c>
      <c r="R65" s="224" t="s">
        <v>520</v>
      </c>
      <c r="S65" s="56" t="s">
        <v>350</v>
      </c>
      <c r="T65" s="56" t="s">
        <v>389</v>
      </c>
      <c r="U65" s="56" t="s">
        <v>389</v>
      </c>
      <c r="V65" s="67" t="s">
        <v>521</v>
      </c>
      <c r="W65" s="64">
        <f>COUNTIF([1]活動記録!$G$9:$L$200,'【選択肢】 '!R65)</f>
        <v>0</v>
      </c>
      <c r="Y65" s="113"/>
    </row>
    <row r="66" spans="17:25" ht="18" customHeight="1" x14ac:dyDescent="0.2">
      <c r="Q66" s="139" t="s">
        <v>277</v>
      </c>
      <c r="R66" s="140">
        <v>59</v>
      </c>
      <c r="S66" s="56" t="s">
        <v>350</v>
      </c>
      <c r="T66" s="56" t="s">
        <v>389</v>
      </c>
      <c r="U66" s="56" t="s">
        <v>389</v>
      </c>
      <c r="V66" s="56" t="s">
        <v>395</v>
      </c>
      <c r="W66" s="64">
        <f>COUNTIF([1]活動記録!$G$9:$L$200,'【選択肢】 '!R66)</f>
        <v>0</v>
      </c>
      <c r="Y66" s="114"/>
    </row>
    <row r="67" spans="17:25" ht="18" customHeight="1" x14ac:dyDescent="0.2">
      <c r="Q67" s="139" t="s">
        <v>277</v>
      </c>
      <c r="R67" s="140">
        <v>60</v>
      </c>
      <c r="S67" s="56" t="s">
        <v>350</v>
      </c>
      <c r="T67" s="56" t="s">
        <v>389</v>
      </c>
      <c r="U67" s="56" t="s">
        <v>389</v>
      </c>
      <c r="V67" s="56" t="s">
        <v>468</v>
      </c>
      <c r="W67" s="64">
        <f>COUNTIF([1]活動記録!$G$9:$L$200,'【選択肢】 '!R67)</f>
        <v>0</v>
      </c>
      <c r="Y67" s="114"/>
    </row>
    <row r="68" spans="17:25" ht="18" customHeight="1" x14ac:dyDescent="0.2">
      <c r="Q68" s="139" t="s">
        <v>277</v>
      </c>
      <c r="R68" s="140">
        <v>61</v>
      </c>
      <c r="S68" s="56" t="s">
        <v>396</v>
      </c>
      <c r="T68" s="56" t="s">
        <v>29</v>
      </c>
      <c r="U68" s="56" t="s">
        <v>116</v>
      </c>
      <c r="V68" s="56" t="s">
        <v>397</v>
      </c>
      <c r="W68" s="64">
        <f>COUNTIF([1]活動記録!$G$9:$L$200,'【選択肢】 '!R68)</f>
        <v>0</v>
      </c>
      <c r="Y68" s="114"/>
    </row>
    <row r="69" spans="17:25" ht="18" customHeight="1" x14ac:dyDescent="0.2">
      <c r="Q69" s="139" t="s">
        <v>277</v>
      </c>
      <c r="R69" s="140">
        <v>62</v>
      </c>
      <c r="S69" s="56" t="s">
        <v>396</v>
      </c>
      <c r="T69" s="56" t="s">
        <v>29</v>
      </c>
      <c r="U69" s="56" t="s">
        <v>116</v>
      </c>
      <c r="V69" s="56" t="s">
        <v>399</v>
      </c>
      <c r="W69" s="64">
        <f>COUNTIF([1]活動記録!$G$9:$L$200,'【選択肢】 '!R69)</f>
        <v>0</v>
      </c>
      <c r="Y69" s="114"/>
    </row>
    <row r="70" spans="17:25" ht="18" customHeight="1" x14ac:dyDescent="0.2">
      <c r="Q70" s="139" t="s">
        <v>277</v>
      </c>
      <c r="R70" s="140">
        <v>63</v>
      </c>
      <c r="S70" s="56" t="s">
        <v>396</v>
      </c>
      <c r="T70" s="56" t="s">
        <v>29</v>
      </c>
      <c r="U70" s="56" t="s">
        <v>134</v>
      </c>
      <c r="V70" s="56" t="s">
        <v>401</v>
      </c>
      <c r="W70" s="64">
        <f>COUNTIF([1]活動記録!$G$9:$L$200,'【選択肢】 '!R70)</f>
        <v>0</v>
      </c>
      <c r="Y70" s="114"/>
    </row>
    <row r="71" spans="17:25" ht="18" customHeight="1" x14ac:dyDescent="0.2">
      <c r="Q71" s="139" t="s">
        <v>277</v>
      </c>
      <c r="R71" s="140">
        <v>64</v>
      </c>
      <c r="S71" s="56" t="s">
        <v>396</v>
      </c>
      <c r="T71" s="56" t="s">
        <v>29</v>
      </c>
      <c r="U71" s="56" t="s">
        <v>134</v>
      </c>
      <c r="V71" s="56" t="s">
        <v>403</v>
      </c>
      <c r="W71" s="64">
        <f>COUNTIF([1]活動記録!$G$9:$L$200,'【選択肢】 '!R71)</f>
        <v>0</v>
      </c>
      <c r="Y71" s="114"/>
    </row>
    <row r="72" spans="17:25" x14ac:dyDescent="0.2">
      <c r="Q72" s="139" t="s">
        <v>277</v>
      </c>
      <c r="R72" s="140">
        <v>65</v>
      </c>
      <c r="S72" s="56" t="s">
        <v>396</v>
      </c>
      <c r="T72" s="56" t="s">
        <v>29</v>
      </c>
      <c r="U72" s="56" t="s">
        <v>56</v>
      </c>
      <c r="V72" s="56" t="s">
        <v>405</v>
      </c>
      <c r="W72" s="64">
        <f>COUNTIF([1]活動記録!$G$9:$L$200,'【選択肢】 '!R72)</f>
        <v>0</v>
      </c>
    </row>
    <row r="73" spans="17:25" x14ac:dyDescent="0.2">
      <c r="Q73" s="139" t="s">
        <v>277</v>
      </c>
      <c r="R73" s="150">
        <v>66</v>
      </c>
      <c r="S73" s="66" t="s">
        <v>396</v>
      </c>
      <c r="T73" s="66" t="s">
        <v>29</v>
      </c>
      <c r="U73" s="66" t="s">
        <v>56</v>
      </c>
      <c r="V73" s="66" t="s">
        <v>407</v>
      </c>
      <c r="W73" s="64">
        <f>COUNTIF([1]活動記録!$G$9:$L$200,'【選択肢】 '!R73)</f>
        <v>0</v>
      </c>
    </row>
    <row r="74" spans="17:25" x14ac:dyDescent="0.2">
      <c r="Q74" s="139" t="s">
        <v>277</v>
      </c>
      <c r="R74" s="225">
        <v>100</v>
      </c>
      <c r="S74" s="226" t="s">
        <v>522</v>
      </c>
      <c r="T74" s="226" t="s">
        <v>523</v>
      </c>
      <c r="U74" s="226" t="s">
        <v>524</v>
      </c>
      <c r="V74" s="226" t="s">
        <v>525</v>
      </c>
      <c r="W74" s="227">
        <f>COUNTIF([1]活動記録!$G$9:$L$200,'【選択肢】 '!R74)</f>
        <v>0</v>
      </c>
    </row>
    <row r="75" spans="17:25" x14ac:dyDescent="0.2">
      <c r="Q75" s="139" t="s">
        <v>277</v>
      </c>
      <c r="R75" s="228">
        <v>101</v>
      </c>
      <c r="S75" s="229" t="s">
        <v>522</v>
      </c>
      <c r="T75" s="229" t="s">
        <v>523</v>
      </c>
      <c r="U75" s="229" t="s">
        <v>526</v>
      </c>
      <c r="V75" s="229" t="s">
        <v>527</v>
      </c>
      <c r="W75" s="227">
        <f>COUNTIF([1]活動記録!$G$9:$L$200,'【選択肢】 '!R75)</f>
        <v>0</v>
      </c>
    </row>
    <row r="76" spans="17:25" x14ac:dyDescent="0.2">
      <c r="Q76" s="139" t="s">
        <v>277</v>
      </c>
      <c r="R76" s="228">
        <v>120</v>
      </c>
      <c r="S76" s="229" t="s">
        <v>528</v>
      </c>
      <c r="T76" s="229" t="s">
        <v>523</v>
      </c>
      <c r="U76" s="229" t="s">
        <v>524</v>
      </c>
      <c r="V76" s="229" t="s">
        <v>529</v>
      </c>
      <c r="W76" s="227">
        <f>COUNTIF([1]活動記録!$G$9:$L$200,'【選択肢】 '!R76)</f>
        <v>0</v>
      </c>
    </row>
    <row r="77" spans="17:25" x14ac:dyDescent="0.2">
      <c r="Q77" s="139" t="s">
        <v>277</v>
      </c>
      <c r="R77" s="228">
        <v>121</v>
      </c>
      <c r="S77" s="229" t="s">
        <v>528</v>
      </c>
      <c r="T77" s="229" t="s">
        <v>523</v>
      </c>
      <c r="U77" s="229" t="s">
        <v>524</v>
      </c>
      <c r="V77" s="229" t="s">
        <v>530</v>
      </c>
      <c r="W77" s="227">
        <f>COUNTIF([1]活動記録!$G$9:$L$200,'【選択肢】 '!R77)</f>
        <v>0</v>
      </c>
    </row>
    <row r="78" spans="17:25" x14ac:dyDescent="0.2">
      <c r="Q78" s="139" t="s">
        <v>277</v>
      </c>
      <c r="R78" s="228">
        <v>122</v>
      </c>
      <c r="S78" s="229" t="s">
        <v>528</v>
      </c>
      <c r="T78" s="229" t="s">
        <v>523</v>
      </c>
      <c r="U78" s="229" t="s">
        <v>524</v>
      </c>
      <c r="V78" s="229" t="s">
        <v>531</v>
      </c>
      <c r="W78" s="227">
        <f>COUNTIF([1]活動記録!$G$9:$L$200,'【選択肢】 '!R78)</f>
        <v>0</v>
      </c>
    </row>
    <row r="79" spans="17:25" x14ac:dyDescent="0.2">
      <c r="Q79" s="139" t="s">
        <v>277</v>
      </c>
      <c r="R79" s="228">
        <v>123</v>
      </c>
      <c r="S79" s="229" t="s">
        <v>528</v>
      </c>
      <c r="T79" s="229" t="s">
        <v>523</v>
      </c>
      <c r="U79" s="229" t="s">
        <v>524</v>
      </c>
      <c r="V79" s="229" t="s">
        <v>532</v>
      </c>
      <c r="W79" s="227">
        <f>COUNTIF([1]活動記録!$G$9:$L$200,'【選択肢】 '!R79)</f>
        <v>0</v>
      </c>
    </row>
    <row r="80" spans="17:25" x14ac:dyDescent="0.2">
      <c r="Q80" s="139" t="s">
        <v>277</v>
      </c>
      <c r="R80" s="228">
        <v>124</v>
      </c>
      <c r="S80" s="229" t="s">
        <v>528</v>
      </c>
      <c r="T80" s="229" t="s">
        <v>523</v>
      </c>
      <c r="U80" s="229" t="s">
        <v>524</v>
      </c>
      <c r="V80" s="229" t="s">
        <v>533</v>
      </c>
      <c r="W80" s="227">
        <f>COUNTIF([1]活動記録!$G$9:$L$200,'【選択肢】 '!R80)</f>
        <v>0</v>
      </c>
    </row>
    <row r="81" spans="17:23" x14ac:dyDescent="0.2">
      <c r="Q81" s="139" t="s">
        <v>277</v>
      </c>
      <c r="R81" s="228"/>
      <c r="S81" s="229"/>
      <c r="T81" s="229"/>
      <c r="U81" s="229"/>
      <c r="V81" s="229"/>
      <c r="W81" s="226"/>
    </row>
    <row r="82" spans="17:23" x14ac:dyDescent="0.2">
      <c r="Q82" s="139" t="s">
        <v>277</v>
      </c>
      <c r="R82" s="228"/>
      <c r="S82" s="229"/>
      <c r="T82" s="229"/>
      <c r="U82" s="229"/>
      <c r="V82" s="229"/>
      <c r="W82" s="226"/>
    </row>
    <row r="83" spans="17:23" x14ac:dyDescent="0.2">
      <c r="Q83" s="139" t="s">
        <v>277</v>
      </c>
      <c r="R83" s="228"/>
      <c r="S83" s="229"/>
      <c r="T83" s="229"/>
      <c r="U83" s="229"/>
      <c r="V83" s="229"/>
      <c r="W83" s="226"/>
    </row>
    <row r="84" spans="17:23" x14ac:dyDescent="0.2">
      <c r="Q84" s="139" t="s">
        <v>277</v>
      </c>
      <c r="R84" s="228"/>
      <c r="S84" s="229"/>
      <c r="T84" s="229"/>
      <c r="U84" s="229"/>
      <c r="V84" s="229"/>
      <c r="W84" s="226"/>
    </row>
    <row r="85" spans="17:23" x14ac:dyDescent="0.2">
      <c r="Q85" s="139" t="s">
        <v>277</v>
      </c>
      <c r="R85" s="228"/>
      <c r="S85" s="229"/>
      <c r="T85" s="229"/>
      <c r="U85" s="229"/>
      <c r="V85" s="229"/>
      <c r="W85" s="226"/>
    </row>
    <row r="86" spans="17:23" x14ac:dyDescent="0.2">
      <c r="Q86" s="139" t="s">
        <v>277</v>
      </c>
      <c r="R86" s="228"/>
      <c r="S86" s="229"/>
      <c r="T86" s="229"/>
      <c r="U86" s="229"/>
      <c r="V86" s="229"/>
      <c r="W86" s="226"/>
    </row>
    <row r="87" spans="17:23" x14ac:dyDescent="0.2">
      <c r="Q87" s="139" t="s">
        <v>277</v>
      </c>
      <c r="R87" s="228"/>
      <c r="S87" s="229"/>
      <c r="T87" s="229"/>
      <c r="U87" s="229"/>
      <c r="V87" s="229"/>
      <c r="W87" s="226"/>
    </row>
    <row r="88" spans="17:23" x14ac:dyDescent="0.2">
      <c r="Q88" s="139" t="s">
        <v>277</v>
      </c>
      <c r="R88" s="228"/>
      <c r="S88" s="229"/>
      <c r="T88" s="229"/>
      <c r="U88" s="229"/>
      <c r="V88" s="229"/>
      <c r="W88" s="226"/>
    </row>
    <row r="89" spans="17:23" x14ac:dyDescent="0.2">
      <c r="Q89" s="139" t="s">
        <v>277</v>
      </c>
      <c r="R89" s="230"/>
      <c r="S89" s="231"/>
      <c r="T89" s="231"/>
      <c r="U89" s="231"/>
      <c r="V89" s="231"/>
      <c r="W89" s="226"/>
    </row>
    <row r="90" spans="17:23" x14ac:dyDescent="0.2">
      <c r="R90" s="71"/>
      <c r="S90" s="71"/>
      <c r="T90" s="71" t="s">
        <v>409</v>
      </c>
      <c r="U90" s="71"/>
      <c r="V90" s="71"/>
      <c r="W90" s="72"/>
    </row>
    <row r="104" spans="18:22" x14ac:dyDescent="0.2">
      <c r="R104" s="73" t="s">
        <v>534</v>
      </c>
    </row>
    <row r="105" spans="18:22" x14ac:dyDescent="0.2">
      <c r="R105" s="151">
        <f t="array" ref="R105">IFERROR(INDEX($R$3:$V$89, SMALL(IF($Q$3:$Q$89="○", ROW($Q$3:$Q$89)-ROW($Q$3)+1), ROW(A1)), COLUMNS($R$3:R3)), "")</f>
        <v>200</v>
      </c>
      <c r="S105" s="151" t="str">
        <f t="array" ref="S105">IFERROR(INDEX($R$3:$V$89, SMALL(IF($Q$3:$Q$89="○", ROW($Q$3:$Q$89)-ROW($Q$3)+1), ROW(B1)), COLUMNS($R$3:S3)), "")</f>
        <v>-</v>
      </c>
      <c r="T105" s="151" t="str">
        <f t="array" ref="T105">IFERROR(INDEX($R$3:$V$89, SMALL(IF($Q$3:$Q$89="○", ROW($Q$3:$Q$89)-ROW($Q$3)+1), ROW(C1)), COLUMNS($R$3:T3)), "")</f>
        <v>事務処理</v>
      </c>
      <c r="U105" s="151" t="str">
        <f t="array" ref="U105">IFERROR(INDEX($R$3:$V$89, SMALL(IF($Q$3:$Q$89="○", ROW($Q$3:$Q$89)-ROW($Q$3)+1), ROW(D1)), COLUMNS($R$3:U3)), "")</f>
        <v>事務処理</v>
      </c>
      <c r="V105" s="151" t="str">
        <f t="array" ref="V105">IFERROR(INDEX($R$3:$V$89, SMALL(IF($Q$3:$Q$89="○", ROW($Q$3:$Q$89)-ROW($Q$3)+1), ROW(E1)), COLUMNS($R$3:V3)), "")</f>
        <v>200 事務処理</v>
      </c>
    </row>
    <row r="106" spans="18:22" x14ac:dyDescent="0.2">
      <c r="R106" s="151">
        <f t="array" ref="R106">IFERROR(INDEX($R$3:$V$89, SMALL(IF($Q$3:$Q$89="○", ROW($Q$3:$Q$89)-ROW($Q$3)+1), ROW(A2)), COLUMNS($R$3:R4)), "")</f>
        <v>300</v>
      </c>
      <c r="S106" s="151" t="str">
        <f t="array" ref="S106">IFERROR(INDEX($R$3:$V$89, SMALL(IF($Q$3:$Q$89="○", ROW($Q$3:$Q$89)-ROW($Q$3)+1), ROW(B2)), COLUMNS($R$3:S4)), "")</f>
        <v>-</v>
      </c>
      <c r="T106" s="151" t="str">
        <f t="array" ref="T106">IFERROR(INDEX($R$3:$V$89, SMALL(IF($Q$3:$Q$89="○", ROW($Q$3:$Q$89)-ROW($Q$3)+1), ROW(C2)), COLUMNS($R$3:T4)), "")</f>
        <v>会議</v>
      </c>
      <c r="U106" s="151" t="str">
        <f t="array" ref="U106">IFERROR(INDEX($R$3:$V$89, SMALL(IF($Q$3:$Q$89="○", ROW($Q$3:$Q$89)-ROW($Q$3)+1), ROW(D2)), COLUMNS($R$3:U4)), "")</f>
        <v>会議</v>
      </c>
      <c r="V106" s="151" t="str">
        <f t="array" ref="V106">IFERROR(INDEX($R$3:$V$89, SMALL(IF($Q$3:$Q$89="○", ROW($Q$3:$Q$89)-ROW($Q$3)+1), ROW(E2)), COLUMNS($R$3:V4)), "")</f>
        <v>300 会議</v>
      </c>
    </row>
    <row r="107" spans="18:22" x14ac:dyDescent="0.2">
      <c r="R107" s="151">
        <f t="array" ref="R107">IFERROR(INDEX($R$3:$V$89, SMALL(IF($Q$3:$Q$89="○", ROW($Q$3:$Q$89)-ROW($Q$3)+1), ROW(A3)), COLUMNS($R$3:R5)), "")</f>
        <v>0</v>
      </c>
      <c r="S107" s="151">
        <f t="array" ref="S107">IFERROR(INDEX($R$3:$V$89, SMALL(IF($Q$3:$Q$89="○", ROW($Q$3:$Q$89)-ROW($Q$3)+1), ROW(B3)), COLUMNS($R$3:S5)), "")</f>
        <v>0</v>
      </c>
      <c r="T107" s="151">
        <f t="array" ref="T107">IFERROR(INDEX($R$3:$V$89, SMALL(IF($Q$3:$Q$89="○", ROW($Q$3:$Q$89)-ROW($Q$3)+1), ROW(C3)), COLUMNS($R$3:T5)), "")</f>
        <v>0</v>
      </c>
      <c r="U107" s="151">
        <f t="array" ref="U107">IFERROR(INDEX($R$3:$V$89, SMALL(IF($Q$3:$Q$89="○", ROW($Q$3:$Q$89)-ROW($Q$3)+1), ROW(D3)), COLUMNS($R$3:U5)), "")</f>
        <v>0</v>
      </c>
      <c r="V107" s="151">
        <f t="array" ref="V107">IFERROR(INDEX($R$3:$V$89, SMALL(IF($Q$3:$Q$89="○", ROW($Q$3:$Q$89)-ROW($Q$3)+1), ROW(E3)), COLUMNS($R$3:V5)), "")</f>
        <v>0</v>
      </c>
    </row>
    <row r="108" spans="18:22" x14ac:dyDescent="0.2">
      <c r="R108" s="151">
        <f t="array" ref="R108">IFERROR(INDEX($R$3:$V$89, SMALL(IF($Q$3:$Q$89="○", ROW($Q$3:$Q$89)-ROW($Q$3)+1), ROW(A4)), COLUMNS($R$3:R6)), "")</f>
        <v>1</v>
      </c>
      <c r="S108" s="151" t="str">
        <f t="array" ref="S108">IFERROR(INDEX($R$3:$V$89, SMALL(IF($Q$3:$Q$89="○", ROW($Q$3:$Q$89)-ROW($Q$3)+1), ROW(B4)), COLUMNS($R$3:S6)), "")</f>
        <v>農地維持</v>
      </c>
      <c r="T108" s="151" t="str">
        <f t="array" ref="T108">IFERROR(INDEX($R$3:$V$89, SMALL(IF($Q$3:$Q$89="○", ROW($Q$3:$Q$89)-ROW($Q$3)+1), ROW(C4)), COLUMNS($R$3:T6)), "")</f>
        <v>点検・計画策定</v>
      </c>
      <c r="U108" s="151" t="str">
        <f t="array" ref="U108">IFERROR(INDEX($R$3:$V$89, SMALL(IF($Q$3:$Q$89="○", ROW($Q$3:$Q$89)-ROW($Q$3)+1), ROW(D4)), COLUMNS($R$3:U6)), "")</f>
        <v>点検</v>
      </c>
      <c r="V108" s="151" t="str">
        <f t="array" ref="V108">IFERROR(INDEX($R$3:$V$89, SMALL(IF($Q$3:$Q$89="○", ROW($Q$3:$Q$89)-ROW($Q$3)+1), ROW(E4)), COLUMNS($R$3:V6)), "")</f>
        <v>1 点検</v>
      </c>
    </row>
    <row r="109" spans="18:22" x14ac:dyDescent="0.2">
      <c r="R109" s="151">
        <f t="array" ref="R109">IFERROR(INDEX($R$3:$V$89, SMALL(IF($Q$3:$Q$89="○", ROW($Q$3:$Q$89)-ROW($Q$3)+1), ROW(A5)), COLUMNS($R$3:R7)), "")</f>
        <v>2</v>
      </c>
      <c r="S109" s="151" t="str">
        <f t="array" ref="S109">IFERROR(INDEX($R$3:$V$89, SMALL(IF($Q$3:$Q$89="○", ROW($Q$3:$Q$89)-ROW($Q$3)+1), ROW(B5)), COLUMNS($R$3:S7)), "")</f>
        <v>農地維持</v>
      </c>
      <c r="T109" s="151" t="str">
        <f t="array" ref="T109">IFERROR(INDEX($R$3:$V$89, SMALL(IF($Q$3:$Q$89="○", ROW($Q$3:$Q$89)-ROW($Q$3)+1), ROW(C5)), COLUMNS($R$3:T7)), "")</f>
        <v>点検・計画策定</v>
      </c>
      <c r="U109" s="151" t="str">
        <f t="array" ref="U109">IFERROR(INDEX($R$3:$V$89, SMALL(IF($Q$3:$Q$89="○", ROW($Q$3:$Q$89)-ROW($Q$3)+1), ROW(D5)), COLUMNS($R$3:U7)), "")</f>
        <v>計画策定</v>
      </c>
      <c r="V109" s="151" t="str">
        <f t="array" ref="V109">IFERROR(INDEX($R$3:$V$89, SMALL(IF($Q$3:$Q$89="○", ROW($Q$3:$Q$89)-ROW($Q$3)+1), ROW(E5)), COLUMNS($R$3:V7)), "")</f>
        <v>2 年度活動計画の策定</v>
      </c>
    </row>
    <row r="110" spans="18:22" x14ac:dyDescent="0.2">
      <c r="R110" s="151">
        <f t="array" ref="R110">IFERROR(INDEX($R$3:$V$89, SMALL(IF($Q$3:$Q$89="○", ROW($Q$3:$Q$89)-ROW($Q$3)+1), ROW(A6)), COLUMNS($R$3:R8)), "")</f>
        <v>3</v>
      </c>
      <c r="S110" s="151" t="str">
        <f t="array" ref="S110">IFERROR(INDEX($R$3:$V$89, SMALL(IF($Q$3:$Q$89="○", ROW($Q$3:$Q$89)-ROW($Q$3)+1), ROW(B6)), COLUMNS($R$3:S8)), "")</f>
        <v>農地維持</v>
      </c>
      <c r="T110" s="151" t="str">
        <f t="array" ref="T110">IFERROR(INDEX($R$3:$V$89, SMALL(IF($Q$3:$Q$89="○", ROW($Q$3:$Q$89)-ROW($Q$3)+1), ROW(C6)), COLUMNS($R$3:T8)), "")</f>
        <v>研修</v>
      </c>
      <c r="U110" s="151" t="str">
        <f t="array" ref="U110">IFERROR(INDEX($R$3:$V$89, SMALL(IF($Q$3:$Q$89="○", ROW($Q$3:$Q$89)-ROW($Q$3)+1), ROW(D6)), COLUMNS($R$3:U8)), "")</f>
        <v>研修</v>
      </c>
      <c r="V110" s="151" t="str">
        <f t="array" ref="V110">IFERROR(INDEX($R$3:$V$89, SMALL(IF($Q$3:$Q$89="○", ROW($Q$3:$Q$89)-ROW($Q$3)+1), ROW(E6)), COLUMNS($R$3:V8)), "")</f>
        <v>3 事務・組織運営等に関する研修、機械の安全使用に関する研修</v>
      </c>
    </row>
    <row r="111" spans="18:22" x14ac:dyDescent="0.2">
      <c r="R111" s="151">
        <f t="array" ref="R111">IFERROR(INDEX($R$3:$V$89, SMALL(IF($Q$3:$Q$89="○", ROW($Q$3:$Q$89)-ROW($Q$3)+1), ROW(A7)), COLUMNS($R$3:R9)), "")</f>
        <v>4</v>
      </c>
      <c r="S111" s="151" t="str">
        <f t="array" ref="S111">IFERROR(INDEX($R$3:$V$89, SMALL(IF($Q$3:$Q$89="○", ROW($Q$3:$Q$89)-ROW($Q$3)+1), ROW(B7)), COLUMNS($R$3:S9)), "")</f>
        <v>農地維持</v>
      </c>
      <c r="T111" s="151" t="str">
        <f t="array" ref="T111">IFERROR(INDEX($R$3:$V$89, SMALL(IF($Q$3:$Q$89="○", ROW($Q$3:$Q$89)-ROW($Q$3)+1), ROW(C7)), COLUMNS($R$3:T9)), "")</f>
        <v>実践活動</v>
      </c>
      <c r="U111" s="151" t="str">
        <f t="array" ref="U111">IFERROR(INDEX($R$3:$V$89, SMALL(IF($Q$3:$Q$89="○", ROW($Q$3:$Q$89)-ROW($Q$3)+1), ROW(D7)), COLUMNS($R$3:U9)), "")</f>
        <v>農用地</v>
      </c>
      <c r="V111" s="151" t="str">
        <f t="array" ref="V111">IFERROR(INDEX($R$3:$V$89, SMALL(IF($Q$3:$Q$89="○", ROW($Q$3:$Q$89)-ROW($Q$3)+1), ROW(E7)), COLUMNS($R$3:V9)), "")</f>
        <v>4 遊休農地発生防止のための保全管理</v>
      </c>
    </row>
    <row r="112" spans="18:22" x14ac:dyDescent="0.2">
      <c r="R112" s="151">
        <f t="array" ref="R112">IFERROR(INDEX($R$3:$V$89, SMALL(IF($Q$3:$Q$89="○", ROW($Q$3:$Q$89)-ROW($Q$3)+1), ROW(A8)), COLUMNS($R$3:R10)), "")</f>
        <v>5</v>
      </c>
      <c r="S112" s="151" t="str">
        <f t="array" ref="S112">IFERROR(INDEX($R$3:$V$89, SMALL(IF($Q$3:$Q$89="○", ROW($Q$3:$Q$89)-ROW($Q$3)+1), ROW(B8)), COLUMNS($R$3:S10)), "")</f>
        <v>農地維持</v>
      </c>
      <c r="T112" s="151" t="str">
        <f t="array" ref="T112">IFERROR(INDEX($R$3:$V$89, SMALL(IF($Q$3:$Q$89="○", ROW($Q$3:$Q$89)-ROW($Q$3)+1), ROW(C8)), COLUMNS($R$3:T10)), "")</f>
        <v>実践活動</v>
      </c>
      <c r="U112" s="151" t="str">
        <f t="array" ref="U112">IFERROR(INDEX($R$3:$V$89, SMALL(IF($Q$3:$Q$89="○", ROW($Q$3:$Q$89)-ROW($Q$3)+1), ROW(D8)), COLUMNS($R$3:U10)), "")</f>
        <v>農用地</v>
      </c>
      <c r="V112" s="151" t="str">
        <f t="array" ref="V112">IFERROR(INDEX($R$3:$V$89, SMALL(IF($Q$3:$Q$89="○", ROW($Q$3:$Q$89)-ROW($Q$3)+1), ROW(E8)), COLUMNS($R$3:V10)), "")</f>
        <v>5 畦畔・法面・防風林の草刈り</v>
      </c>
    </row>
    <row r="113" spans="18:22" x14ac:dyDescent="0.2">
      <c r="R113" s="151">
        <f t="array" ref="R113">IFERROR(INDEX($R$3:$V$89, SMALL(IF($Q$3:$Q$89="○", ROW($Q$3:$Q$89)-ROW($Q$3)+1), ROW(A9)), COLUMNS($R$3:R11)), "")</f>
        <v>6</v>
      </c>
      <c r="S113" s="151" t="str">
        <f t="array" ref="S113">IFERROR(INDEX($R$3:$V$89, SMALL(IF($Q$3:$Q$89="○", ROW($Q$3:$Q$89)-ROW($Q$3)+1), ROW(B9)), COLUMNS($R$3:S11)), "")</f>
        <v>農地維持</v>
      </c>
      <c r="T113" s="151" t="str">
        <f t="array" ref="T113">IFERROR(INDEX($R$3:$V$89, SMALL(IF($Q$3:$Q$89="○", ROW($Q$3:$Q$89)-ROW($Q$3)+1), ROW(C9)), COLUMNS($R$3:T11)), "")</f>
        <v>実践活動</v>
      </c>
      <c r="U113" s="151" t="str">
        <f t="array" ref="U113">IFERROR(INDEX($R$3:$V$89, SMALL(IF($Q$3:$Q$89="○", ROW($Q$3:$Q$89)-ROW($Q$3)+1), ROW(D9)), COLUMNS($R$3:U11)), "")</f>
        <v>農用地</v>
      </c>
      <c r="V113" s="151" t="str">
        <f t="array" ref="V113">IFERROR(INDEX($R$3:$V$89, SMALL(IF($Q$3:$Q$89="○", ROW($Q$3:$Q$89)-ROW($Q$3)+1), ROW(E9)), COLUMNS($R$3:V11)), "")</f>
        <v>6 鳥獣害防護柵等の保守管理</v>
      </c>
    </row>
    <row r="114" spans="18:22" x14ac:dyDescent="0.2">
      <c r="R114" s="151">
        <f t="array" ref="R114">IFERROR(INDEX($R$3:$V$89, SMALL(IF($Q$3:$Q$89="○", ROW($Q$3:$Q$89)-ROW($Q$3)+1), ROW(A10)), COLUMNS($R$3:R12)), "")</f>
        <v>7</v>
      </c>
      <c r="S114" s="151" t="str">
        <f t="array" ref="S114">IFERROR(INDEX($R$3:$V$89, SMALL(IF($Q$3:$Q$89="○", ROW($Q$3:$Q$89)-ROW($Q$3)+1), ROW(B10)), COLUMNS($R$3:S12)), "")</f>
        <v>農地維持</v>
      </c>
      <c r="T114" s="151" t="str">
        <f t="array" ref="T114">IFERROR(INDEX($R$3:$V$89, SMALL(IF($Q$3:$Q$89="○", ROW($Q$3:$Q$89)-ROW($Q$3)+1), ROW(C10)), COLUMNS($R$3:T12)), "")</f>
        <v>実践活動</v>
      </c>
      <c r="U114" s="151" t="str">
        <f t="array" ref="U114">IFERROR(INDEX($R$3:$V$89, SMALL(IF($Q$3:$Q$89="○", ROW($Q$3:$Q$89)-ROW($Q$3)+1), ROW(D10)), COLUMNS($R$3:U12)), "")</f>
        <v>水路</v>
      </c>
      <c r="V114" s="151" t="str">
        <f t="array" ref="V114">IFERROR(INDEX($R$3:$V$89, SMALL(IF($Q$3:$Q$89="○", ROW($Q$3:$Q$89)-ROW($Q$3)+1), ROW(E10)), COLUMNS($R$3:V12)), "")</f>
        <v>7 水路の草刈り</v>
      </c>
    </row>
    <row r="115" spans="18:22" x14ac:dyDescent="0.2">
      <c r="R115" s="151">
        <f t="array" ref="R115">IFERROR(INDEX($R$3:$V$89, SMALL(IF($Q$3:$Q$89="○", ROW($Q$3:$Q$89)-ROW($Q$3)+1), ROW(A11)), COLUMNS($R$3:R13)), "")</f>
        <v>8</v>
      </c>
      <c r="S115" s="151" t="str">
        <f t="array" ref="S115">IFERROR(INDEX($R$3:$V$89, SMALL(IF($Q$3:$Q$89="○", ROW($Q$3:$Q$89)-ROW($Q$3)+1), ROW(B11)), COLUMNS($R$3:S13)), "")</f>
        <v>農地維持</v>
      </c>
      <c r="T115" s="151" t="str">
        <f t="array" ref="T115">IFERROR(INDEX($R$3:$V$89, SMALL(IF($Q$3:$Q$89="○", ROW($Q$3:$Q$89)-ROW($Q$3)+1), ROW(C11)), COLUMNS($R$3:T13)), "")</f>
        <v>実践活動</v>
      </c>
      <c r="U115" s="151" t="str">
        <f t="array" ref="U115">IFERROR(INDEX($R$3:$V$89, SMALL(IF($Q$3:$Q$89="○", ROW($Q$3:$Q$89)-ROW($Q$3)+1), ROW(D11)), COLUMNS($R$3:U13)), "")</f>
        <v>水路</v>
      </c>
      <c r="V115" s="151" t="str">
        <f t="array" ref="V115">IFERROR(INDEX($R$3:$V$89, SMALL(IF($Q$3:$Q$89="○", ROW($Q$3:$Q$89)-ROW($Q$3)+1), ROW(E11)), COLUMNS($R$3:V13)), "")</f>
        <v>8 水路の泥上げ</v>
      </c>
    </row>
    <row r="116" spans="18:22" x14ac:dyDescent="0.2">
      <c r="R116" s="151">
        <f t="array" ref="R116">IFERROR(INDEX($R$3:$V$89, SMALL(IF($Q$3:$Q$89="○", ROW($Q$3:$Q$89)-ROW($Q$3)+1), ROW(A12)), COLUMNS($R$3:R14)), "")</f>
        <v>9</v>
      </c>
      <c r="S116" s="151" t="str">
        <f t="array" ref="S116">IFERROR(INDEX($R$3:$V$89, SMALL(IF($Q$3:$Q$89="○", ROW($Q$3:$Q$89)-ROW($Q$3)+1), ROW(B12)), COLUMNS($R$3:S14)), "")</f>
        <v>農地維持</v>
      </c>
      <c r="T116" s="151" t="str">
        <f t="array" ref="T116">IFERROR(INDEX($R$3:$V$89, SMALL(IF($Q$3:$Q$89="○", ROW($Q$3:$Q$89)-ROW($Q$3)+1), ROW(C12)), COLUMNS($R$3:T14)), "")</f>
        <v>実践活動</v>
      </c>
      <c r="U116" s="151" t="str">
        <f t="array" ref="U116">IFERROR(INDEX($R$3:$V$89, SMALL(IF($Q$3:$Q$89="○", ROW($Q$3:$Q$89)-ROW($Q$3)+1), ROW(D12)), COLUMNS($R$3:U14)), "")</f>
        <v>水路</v>
      </c>
      <c r="V116" s="151" t="str">
        <f t="array" ref="V116">IFERROR(INDEX($R$3:$V$89, SMALL(IF($Q$3:$Q$89="○", ROW($Q$3:$Q$89)-ROW($Q$3)+1), ROW(E12)), COLUMNS($R$3:V14)), "")</f>
        <v>9 水路附帯施設の保守管理</v>
      </c>
    </row>
    <row r="117" spans="18:22" x14ac:dyDescent="0.2">
      <c r="R117" s="151">
        <f t="array" ref="R117">IFERROR(INDEX($R$3:$V$89, SMALL(IF($Q$3:$Q$89="○", ROW($Q$3:$Q$89)-ROW($Q$3)+1), ROW(A13)), COLUMNS($R$3:R15)), "")</f>
        <v>10</v>
      </c>
      <c r="S117" s="151" t="str">
        <f t="array" ref="S117">IFERROR(INDEX($R$3:$V$89, SMALL(IF($Q$3:$Q$89="○", ROW($Q$3:$Q$89)-ROW($Q$3)+1), ROW(B13)), COLUMNS($R$3:S15)), "")</f>
        <v>農地維持</v>
      </c>
      <c r="T117" s="151" t="str">
        <f t="array" ref="T117">IFERROR(INDEX($R$3:$V$89, SMALL(IF($Q$3:$Q$89="○", ROW($Q$3:$Q$89)-ROW($Q$3)+1), ROW(C13)), COLUMNS($R$3:T15)), "")</f>
        <v>実践活動</v>
      </c>
      <c r="U117" s="151" t="str">
        <f t="array" ref="U117">IFERROR(INDEX($R$3:$V$89, SMALL(IF($Q$3:$Q$89="○", ROW($Q$3:$Q$89)-ROW($Q$3)+1), ROW(D13)), COLUMNS($R$3:U15)), "")</f>
        <v>農道</v>
      </c>
      <c r="V117" s="151" t="str">
        <f t="array" ref="V117">IFERROR(INDEX($R$3:$V$89, SMALL(IF($Q$3:$Q$89="○", ROW($Q$3:$Q$89)-ROW($Q$3)+1), ROW(E13)), COLUMNS($R$3:V15)), "")</f>
        <v>10 農道の草刈り</v>
      </c>
    </row>
    <row r="118" spans="18:22" x14ac:dyDescent="0.2">
      <c r="R118" s="151">
        <f t="array" ref="R118">IFERROR(INDEX($R$3:$V$89, SMALL(IF($Q$3:$Q$89="○", ROW($Q$3:$Q$89)-ROW($Q$3)+1), ROW(A14)), COLUMNS($R$3:R16)), "")</f>
        <v>11</v>
      </c>
      <c r="S118" s="151" t="str">
        <f t="array" ref="S118">IFERROR(INDEX($R$3:$V$89, SMALL(IF($Q$3:$Q$89="○", ROW($Q$3:$Q$89)-ROW($Q$3)+1), ROW(B14)), COLUMNS($R$3:S16)), "")</f>
        <v>農地維持</v>
      </c>
      <c r="T118" s="151" t="str">
        <f t="array" ref="T118">IFERROR(INDEX($R$3:$V$89, SMALL(IF($Q$3:$Q$89="○", ROW($Q$3:$Q$89)-ROW($Q$3)+1), ROW(C14)), COLUMNS($R$3:T16)), "")</f>
        <v>実践活動</v>
      </c>
      <c r="U118" s="151" t="str">
        <f t="array" ref="U118">IFERROR(INDEX($R$3:$V$89, SMALL(IF($Q$3:$Q$89="○", ROW($Q$3:$Q$89)-ROW($Q$3)+1), ROW(D14)), COLUMNS($R$3:U16)), "")</f>
        <v>農道</v>
      </c>
      <c r="V118" s="151" t="str">
        <f t="array" ref="V118">IFERROR(INDEX($R$3:$V$89, SMALL(IF($Q$3:$Q$89="○", ROW($Q$3:$Q$89)-ROW($Q$3)+1), ROW(E14)), COLUMNS($R$3:V16)), "")</f>
        <v>11 農道側溝の泥上げ</v>
      </c>
    </row>
    <row r="119" spans="18:22" x14ac:dyDescent="0.2">
      <c r="R119" s="151">
        <f t="array" ref="R119">IFERROR(INDEX($R$3:$V$89, SMALL(IF($Q$3:$Q$89="○", ROW($Q$3:$Q$89)-ROW($Q$3)+1), ROW(A15)), COLUMNS($R$3:R17)), "")</f>
        <v>12</v>
      </c>
      <c r="S119" s="151" t="str">
        <f t="array" ref="S119">IFERROR(INDEX($R$3:$V$89, SMALL(IF($Q$3:$Q$89="○", ROW($Q$3:$Q$89)-ROW($Q$3)+1), ROW(B15)), COLUMNS($R$3:S17)), "")</f>
        <v>農地維持</v>
      </c>
      <c r="T119" s="151" t="str">
        <f t="array" ref="T119">IFERROR(INDEX($R$3:$V$89, SMALL(IF($Q$3:$Q$89="○", ROW($Q$3:$Q$89)-ROW($Q$3)+1), ROW(C15)), COLUMNS($R$3:T17)), "")</f>
        <v>実践活動</v>
      </c>
      <c r="U119" s="151" t="str">
        <f t="array" ref="U119">IFERROR(INDEX($R$3:$V$89, SMALL(IF($Q$3:$Q$89="○", ROW($Q$3:$Q$89)-ROW($Q$3)+1), ROW(D15)), COLUMNS($R$3:U17)), "")</f>
        <v>農道</v>
      </c>
      <c r="V119" s="151" t="str">
        <f t="array" ref="V119">IFERROR(INDEX($R$3:$V$89, SMALL(IF($Q$3:$Q$89="○", ROW($Q$3:$Q$89)-ROW($Q$3)+1), ROW(E15)), COLUMNS($R$3:V17)), "")</f>
        <v>12 路面の維持</v>
      </c>
    </row>
    <row r="120" spans="18:22" x14ac:dyDescent="0.2">
      <c r="R120" s="151">
        <f t="array" ref="R120">IFERROR(INDEX($R$3:$V$89, SMALL(IF($Q$3:$Q$89="○", ROW($Q$3:$Q$89)-ROW($Q$3)+1), ROW(A16)), COLUMNS($R$3:R18)), "")</f>
        <v>13</v>
      </c>
      <c r="S120" s="151" t="str">
        <f t="array" ref="S120">IFERROR(INDEX($R$3:$V$89, SMALL(IF($Q$3:$Q$89="○", ROW($Q$3:$Q$89)-ROW($Q$3)+1), ROW(B16)), COLUMNS($R$3:S18)), "")</f>
        <v>農地維持</v>
      </c>
      <c r="T120" s="151" t="str">
        <f t="array" ref="T120">IFERROR(INDEX($R$3:$V$89, SMALL(IF($Q$3:$Q$89="○", ROW($Q$3:$Q$89)-ROW($Q$3)+1), ROW(C16)), COLUMNS($R$3:T18)), "")</f>
        <v>実践活動</v>
      </c>
      <c r="U120" s="151" t="str">
        <f t="array" ref="U120">IFERROR(INDEX($R$3:$V$89, SMALL(IF($Q$3:$Q$89="○", ROW($Q$3:$Q$89)-ROW($Q$3)+1), ROW(D16)), COLUMNS($R$3:U18)), "")</f>
        <v>ため池</v>
      </c>
      <c r="V120" s="151" t="str">
        <f t="array" ref="V120">IFERROR(INDEX($R$3:$V$89, SMALL(IF($Q$3:$Q$89="○", ROW($Q$3:$Q$89)-ROW($Q$3)+1), ROW(E16)), COLUMNS($R$3:V18)), "")</f>
        <v>13 ため池の草刈り</v>
      </c>
    </row>
    <row r="121" spans="18:22" x14ac:dyDescent="0.2">
      <c r="R121" s="151">
        <f t="array" ref="R121">IFERROR(INDEX($R$3:$V$89, SMALL(IF($Q$3:$Q$89="○", ROW($Q$3:$Q$89)-ROW($Q$3)+1), ROW(A17)), COLUMNS($R$3:R19)), "")</f>
        <v>14</v>
      </c>
      <c r="S121" s="151" t="str">
        <f t="array" ref="S121">IFERROR(INDEX($R$3:$V$89, SMALL(IF($Q$3:$Q$89="○", ROW($Q$3:$Q$89)-ROW($Q$3)+1), ROW(B17)), COLUMNS($R$3:S19)), "")</f>
        <v>農地維持</v>
      </c>
      <c r="T121" s="151" t="str">
        <f t="array" ref="T121">IFERROR(INDEX($R$3:$V$89, SMALL(IF($Q$3:$Q$89="○", ROW($Q$3:$Q$89)-ROW($Q$3)+1), ROW(C17)), COLUMNS($R$3:T19)), "")</f>
        <v>実践活動</v>
      </c>
      <c r="U121" s="151" t="str">
        <f t="array" ref="U121">IFERROR(INDEX($R$3:$V$89, SMALL(IF($Q$3:$Q$89="○", ROW($Q$3:$Q$89)-ROW($Q$3)+1), ROW(D17)), COLUMNS($R$3:U19)), "")</f>
        <v>ため池</v>
      </c>
      <c r="V121" s="151" t="str">
        <f t="array" ref="V121">IFERROR(INDEX($R$3:$V$89, SMALL(IF($Q$3:$Q$89="○", ROW($Q$3:$Q$89)-ROW($Q$3)+1), ROW(E17)), COLUMNS($R$3:V19)), "")</f>
        <v>14 ため池の泥上げ</v>
      </c>
    </row>
    <row r="122" spans="18:22" x14ac:dyDescent="0.2">
      <c r="R122" s="151">
        <f t="array" ref="R122">IFERROR(INDEX($R$3:$V$89, SMALL(IF($Q$3:$Q$89="○", ROW($Q$3:$Q$89)-ROW($Q$3)+1), ROW(A18)), COLUMNS($R$3:R20)), "")</f>
        <v>15</v>
      </c>
      <c r="S122" s="151" t="str">
        <f t="array" ref="S122">IFERROR(INDEX($R$3:$V$89, SMALL(IF($Q$3:$Q$89="○", ROW($Q$3:$Q$89)-ROW($Q$3)+1), ROW(B18)), COLUMNS($R$3:S20)), "")</f>
        <v>農地維持</v>
      </c>
      <c r="T122" s="151" t="str">
        <f t="array" ref="T122">IFERROR(INDEX($R$3:$V$89, SMALL(IF($Q$3:$Q$89="○", ROW($Q$3:$Q$89)-ROW($Q$3)+1), ROW(C18)), COLUMNS($R$3:T20)), "")</f>
        <v>実践活動</v>
      </c>
      <c r="U122" s="151" t="str">
        <f t="array" ref="U122">IFERROR(INDEX($R$3:$V$89, SMALL(IF($Q$3:$Q$89="○", ROW($Q$3:$Q$89)-ROW($Q$3)+1), ROW(D18)), COLUMNS($R$3:U20)), "")</f>
        <v>ため池</v>
      </c>
      <c r="V122" s="151" t="str">
        <f t="array" ref="V122">IFERROR(INDEX($R$3:$V$89, SMALL(IF($Q$3:$Q$89="○", ROW($Q$3:$Q$89)-ROW($Q$3)+1), ROW(E18)), COLUMNS($R$3:V20)), "")</f>
        <v>15 ため池附帯施設の保守管理</v>
      </c>
    </row>
    <row r="123" spans="18:22" x14ac:dyDescent="0.2">
      <c r="R123" s="151">
        <f t="array" ref="R123">IFERROR(INDEX($R$3:$V$89, SMALL(IF($Q$3:$Q$89="○", ROW($Q$3:$Q$89)-ROW($Q$3)+1), ROW(A19)), COLUMNS($R$3:R21)), "")</f>
        <v>16</v>
      </c>
      <c r="S123" s="151" t="str">
        <f t="array" ref="S123">IFERROR(INDEX($R$3:$V$89, SMALL(IF($Q$3:$Q$89="○", ROW($Q$3:$Q$89)-ROW($Q$3)+1), ROW(B19)), COLUMNS($R$3:S21)), "")</f>
        <v>農地維持</v>
      </c>
      <c r="T123" s="151" t="str">
        <f t="array" ref="T123">IFERROR(INDEX($R$3:$V$89, SMALL(IF($Q$3:$Q$89="○", ROW($Q$3:$Q$89)-ROW($Q$3)+1), ROW(C19)), COLUMNS($R$3:T21)), "")</f>
        <v>実践活動</v>
      </c>
      <c r="U123" s="151" t="str">
        <f t="array" ref="U123">IFERROR(INDEX($R$3:$V$89, SMALL(IF($Q$3:$Q$89="○", ROW($Q$3:$Q$89)-ROW($Q$3)+1), ROW(D19)), COLUMNS($R$3:U21)), "")</f>
        <v>共通</v>
      </c>
      <c r="V123" s="151" t="str">
        <f t="array" ref="V123">IFERROR(INDEX($R$3:$V$89, SMALL(IF($Q$3:$Q$89="○", ROW($Q$3:$Q$89)-ROW($Q$3)+1), ROW(E19)), COLUMNS($R$3:V21)), "")</f>
        <v>16 異常気象時の対応</v>
      </c>
    </row>
    <row r="124" spans="18:22" x14ac:dyDescent="0.2">
      <c r="R124" s="151">
        <f t="array" ref="R124">IFERROR(INDEX($R$3:$V$89, SMALL(IF($Q$3:$Q$89="○", ROW($Q$3:$Q$89)-ROW($Q$3)+1), ROW(A20)), COLUMNS($R$3:R22)), "")</f>
        <v>17</v>
      </c>
      <c r="S124" s="151" t="str">
        <f t="array" ref="S124">IFERROR(INDEX($R$3:$V$89, SMALL(IF($Q$3:$Q$89="○", ROW($Q$3:$Q$89)-ROW($Q$3)+1), ROW(B20)), COLUMNS($R$3:S22)), "")</f>
        <v>農地維持</v>
      </c>
      <c r="T124" s="151" t="str">
        <f t="array" ref="T124">IFERROR(INDEX($R$3:$V$89, SMALL(IF($Q$3:$Q$89="○", ROW($Q$3:$Q$89)-ROW($Q$3)+1), ROW(C20)), COLUMNS($R$3:T22)), "")</f>
        <v>推進活動</v>
      </c>
      <c r="U124" s="151" t="str">
        <f t="array" ref="U124">IFERROR(INDEX($R$3:$V$89, SMALL(IF($Q$3:$Q$89="○", ROW($Q$3:$Q$89)-ROW($Q$3)+1), ROW(D20)), COLUMNS($R$3:U22)), "")</f>
        <v>推進活動</v>
      </c>
      <c r="V124" s="151" t="str">
        <f t="array" ref="V124">IFERROR(INDEX($R$3:$V$89, SMALL(IF($Q$3:$Q$89="○", ROW($Q$3:$Q$89)-ROW($Q$3)+1), ROW(E20)), COLUMNS($R$3:V22)), "")</f>
        <v>17 農業者の検討会の開催</v>
      </c>
    </row>
    <row r="125" spans="18:22" x14ac:dyDescent="0.2">
      <c r="R125" s="151">
        <f t="array" ref="R125">IFERROR(INDEX($R$3:$V$89, SMALL(IF($Q$3:$Q$89="○", ROW($Q$3:$Q$89)-ROW($Q$3)+1), ROW(A21)), COLUMNS($R$3:R23)), "")</f>
        <v>18</v>
      </c>
      <c r="S125" s="151" t="str">
        <f t="array" ref="S125">IFERROR(INDEX($R$3:$V$89, SMALL(IF($Q$3:$Q$89="○", ROW($Q$3:$Q$89)-ROW($Q$3)+1), ROW(B21)), COLUMNS($R$3:S23)), "")</f>
        <v>農地維持</v>
      </c>
      <c r="T125" s="151" t="str">
        <f t="array" ref="T125">IFERROR(INDEX($R$3:$V$89, SMALL(IF($Q$3:$Q$89="○", ROW($Q$3:$Q$89)-ROW($Q$3)+1), ROW(C21)), COLUMNS($R$3:T23)), "")</f>
        <v>推進活動</v>
      </c>
      <c r="U125" s="151" t="str">
        <f t="array" ref="U125">IFERROR(INDEX($R$3:$V$89, SMALL(IF($Q$3:$Q$89="○", ROW($Q$3:$Q$89)-ROW($Q$3)+1), ROW(D21)), COLUMNS($R$3:U23)), "")</f>
        <v>推進活動</v>
      </c>
      <c r="V125" s="151" t="str">
        <f t="array" ref="V125">IFERROR(INDEX($R$3:$V$89, SMALL(IF($Q$3:$Q$89="○", ROW($Q$3:$Q$89)-ROW($Q$3)+1), ROW(E21)), COLUMNS($R$3:V23)), "")</f>
        <v>18 農業者に対する意向調査、現地調査</v>
      </c>
    </row>
    <row r="126" spans="18:22" x14ac:dyDescent="0.2">
      <c r="R126" s="151">
        <f t="array" ref="R126">IFERROR(INDEX($R$3:$V$89, SMALL(IF($Q$3:$Q$89="○", ROW($Q$3:$Q$89)-ROW($Q$3)+1), ROW(A22)), COLUMNS($R$3:R24)), "")</f>
        <v>19</v>
      </c>
      <c r="S126" s="151" t="str">
        <f t="array" ref="S126">IFERROR(INDEX($R$3:$V$89, SMALL(IF($Q$3:$Q$89="○", ROW($Q$3:$Q$89)-ROW($Q$3)+1), ROW(B22)), COLUMNS($R$3:S24)), "")</f>
        <v>農地維持</v>
      </c>
      <c r="T126" s="151" t="str">
        <f t="array" ref="T126">IFERROR(INDEX($R$3:$V$89, SMALL(IF($Q$3:$Q$89="○", ROW($Q$3:$Q$89)-ROW($Q$3)+1), ROW(C22)), COLUMNS($R$3:T24)), "")</f>
        <v>推進活動</v>
      </c>
      <c r="U126" s="151" t="str">
        <f t="array" ref="U126">IFERROR(INDEX($R$3:$V$89, SMALL(IF($Q$3:$Q$89="○", ROW($Q$3:$Q$89)-ROW($Q$3)+1), ROW(D22)), COLUMNS($R$3:U24)), "")</f>
        <v>推進活動</v>
      </c>
      <c r="V126" s="151" t="str">
        <f t="array" ref="V126">IFERROR(INDEX($R$3:$V$89, SMALL(IF($Q$3:$Q$89="○", ROW($Q$3:$Q$89)-ROW($Q$3)+1), ROW(E22)), COLUMNS($R$3:V24)), "")</f>
        <v>19 不在村地主との連絡体制の整備等</v>
      </c>
    </row>
    <row r="127" spans="18:22" x14ac:dyDescent="0.2">
      <c r="R127" s="151">
        <f t="array" ref="R127">IFERROR(INDEX($R$3:$V$89, SMALL(IF($Q$3:$Q$89="○", ROW($Q$3:$Q$89)-ROW($Q$3)+1), ROW(A23)), COLUMNS($R$3:R25)), "")</f>
        <v>20</v>
      </c>
      <c r="S127" s="151" t="str">
        <f t="array" ref="S127">IFERROR(INDEX($R$3:$V$89, SMALL(IF($Q$3:$Q$89="○", ROW($Q$3:$Q$89)-ROW($Q$3)+1), ROW(B23)), COLUMNS($R$3:S25)), "")</f>
        <v>農地維持</v>
      </c>
      <c r="T127" s="151" t="str">
        <f t="array" ref="T127">IFERROR(INDEX($R$3:$V$89, SMALL(IF($Q$3:$Q$89="○", ROW($Q$3:$Q$89)-ROW($Q$3)+1), ROW(C23)), COLUMNS($R$3:T25)), "")</f>
        <v>推進活動</v>
      </c>
      <c r="U127" s="151" t="str">
        <f t="array" ref="U127">IFERROR(INDEX($R$3:$V$89, SMALL(IF($Q$3:$Q$89="○", ROW($Q$3:$Q$89)-ROW($Q$3)+1), ROW(D23)), COLUMNS($R$3:U25)), "")</f>
        <v>推進活動</v>
      </c>
      <c r="V127" s="151" t="str">
        <f t="array" ref="V127">IFERROR(INDEX($R$3:$V$89, SMALL(IF($Q$3:$Q$89="○", ROW($Q$3:$Q$89)-ROW($Q$3)+1), ROW(E23)), COLUMNS($R$3:V25)), "")</f>
        <v>20 集落外住民や地域住民との意見交換等</v>
      </c>
    </row>
    <row r="128" spans="18:22" x14ac:dyDescent="0.2">
      <c r="R128" s="151">
        <f t="array" ref="R128">IFERROR(INDEX($R$3:$V$89, SMALL(IF($Q$3:$Q$89="○", ROW($Q$3:$Q$89)-ROW($Q$3)+1), ROW(A24)), COLUMNS($R$3:R26)), "")</f>
        <v>21</v>
      </c>
      <c r="S128" s="151" t="str">
        <f t="array" ref="S128">IFERROR(INDEX($R$3:$V$89, SMALL(IF($Q$3:$Q$89="○", ROW($Q$3:$Q$89)-ROW($Q$3)+1), ROW(B24)), COLUMNS($R$3:S26)), "")</f>
        <v>農地維持</v>
      </c>
      <c r="T128" s="151" t="str">
        <f t="array" ref="T128">IFERROR(INDEX($R$3:$V$89, SMALL(IF($Q$3:$Q$89="○", ROW($Q$3:$Q$89)-ROW($Q$3)+1), ROW(C24)), COLUMNS($R$3:T26)), "")</f>
        <v>推進活動</v>
      </c>
      <c r="U128" s="151" t="str">
        <f t="array" ref="U128">IFERROR(INDEX($R$3:$V$89, SMALL(IF($Q$3:$Q$89="○", ROW($Q$3:$Q$89)-ROW($Q$3)+1), ROW(D24)), COLUMNS($R$3:U26)), "")</f>
        <v>推進活動</v>
      </c>
      <c r="V128" s="151" t="str">
        <f t="array" ref="V128">IFERROR(INDEX($R$3:$V$89, SMALL(IF($Q$3:$Q$89="○", ROW($Q$3:$Q$89)-ROW($Q$3)+1), ROW(E24)), COLUMNS($R$3:V26)), "")</f>
        <v>21 地域住民等に対する意向調査等</v>
      </c>
    </row>
    <row r="129" spans="18:22" x14ac:dyDescent="0.2">
      <c r="R129" s="151">
        <f t="array" ref="R129">IFERROR(INDEX($R$3:$V$89, SMALL(IF($Q$3:$Q$89="○", ROW($Q$3:$Q$89)-ROW($Q$3)+1), ROW(A25)), COLUMNS($R$3:R27)), "")</f>
        <v>22</v>
      </c>
      <c r="S129" s="151" t="str">
        <f t="array" ref="S129">IFERROR(INDEX($R$3:$V$89, SMALL(IF($Q$3:$Q$89="○", ROW($Q$3:$Q$89)-ROW($Q$3)+1), ROW(B25)), COLUMNS($R$3:S27)), "")</f>
        <v>農地維持</v>
      </c>
      <c r="T129" s="151" t="str">
        <f t="array" ref="T129">IFERROR(INDEX($R$3:$V$89, SMALL(IF($Q$3:$Q$89="○", ROW($Q$3:$Q$89)-ROW($Q$3)+1), ROW(C25)), COLUMNS($R$3:T27)), "")</f>
        <v>推進活動</v>
      </c>
      <c r="U129" s="151" t="str">
        <f t="array" ref="U129">IFERROR(INDEX($R$3:$V$89, SMALL(IF($Q$3:$Q$89="○", ROW($Q$3:$Q$89)-ROW($Q$3)+1), ROW(D25)), COLUMNS($R$3:U27)), "")</f>
        <v>推進活動</v>
      </c>
      <c r="V129" s="151" t="str">
        <f t="array" ref="V129">IFERROR(INDEX($R$3:$V$89, SMALL(IF($Q$3:$Q$89="○", ROW($Q$3:$Q$89)-ROW($Q$3)+1), ROW(E25)), COLUMNS($R$3:V27)), "")</f>
        <v>22 有識者等による研修会、検討会の開催</v>
      </c>
    </row>
    <row r="130" spans="18:22" x14ac:dyDescent="0.2">
      <c r="R130" s="151">
        <f t="array" ref="R130">IFERROR(INDEX($R$3:$V$89, SMALL(IF($Q$3:$Q$89="○", ROW($Q$3:$Q$89)-ROW($Q$3)+1), ROW(A26)), COLUMNS($R$3:R28)), "")</f>
        <v>23</v>
      </c>
      <c r="S130" s="151" t="str">
        <f t="array" ref="S130">IFERROR(INDEX($R$3:$V$89, SMALL(IF($Q$3:$Q$89="○", ROW($Q$3:$Q$89)-ROW($Q$3)+1), ROW(B26)), COLUMNS($R$3:S28)), "")</f>
        <v>農地維持</v>
      </c>
      <c r="T130" s="151" t="str">
        <f t="array" ref="T130">IFERROR(INDEX($R$3:$V$89, SMALL(IF($Q$3:$Q$89="○", ROW($Q$3:$Q$89)-ROW($Q$3)+1), ROW(C26)), COLUMNS($R$3:T28)), "")</f>
        <v>推進活動</v>
      </c>
      <c r="U130" s="151" t="str">
        <f t="array" ref="U130">IFERROR(INDEX($R$3:$V$89, SMALL(IF($Q$3:$Q$89="○", ROW($Q$3:$Q$89)-ROW($Q$3)+1), ROW(D26)), COLUMNS($R$3:U28)), "")</f>
        <v>推進活動</v>
      </c>
      <c r="V130" s="151" t="str">
        <f t="array" ref="V130">IFERROR(INDEX($R$3:$V$89, SMALL(IF($Q$3:$Q$89="○", ROW($Q$3:$Q$89)-ROW($Q$3)+1), ROW(E26)), COLUMNS($R$3:V28)), "")</f>
        <v>23 その他</v>
      </c>
    </row>
    <row r="131" spans="18:22" x14ac:dyDescent="0.2">
      <c r="R131" s="151">
        <f t="array" ref="R131">IFERROR(INDEX($R$3:$V$89, SMALL(IF($Q$3:$Q$89="○", ROW($Q$3:$Q$89)-ROW($Q$3)+1), ROW(A27)), COLUMNS($R$3:R29)), "")</f>
        <v>24</v>
      </c>
      <c r="S131" s="151" t="str">
        <f t="array" ref="S131">IFERROR(INDEX($R$3:$V$89, SMALL(IF($Q$3:$Q$89="○", ROW($Q$3:$Q$89)-ROW($Q$3)+1), ROW(B27)), COLUMNS($R$3:S29)), "")</f>
        <v>共同</v>
      </c>
      <c r="T131" s="151" t="str">
        <f t="array" ref="T131">IFERROR(INDEX($R$3:$V$89, SMALL(IF($Q$3:$Q$89="○", ROW($Q$3:$Q$89)-ROW($Q$3)+1), ROW(C27)), COLUMNS($R$3:T29)), "")</f>
        <v>機能診断・計画策定</v>
      </c>
      <c r="U131" s="151" t="str">
        <f t="array" ref="U131">IFERROR(INDEX($R$3:$V$89, SMALL(IF($Q$3:$Q$89="○", ROW($Q$3:$Q$89)-ROW($Q$3)+1), ROW(D27)), COLUMNS($R$3:U29)), "")</f>
        <v>機能診断</v>
      </c>
      <c r="V131" s="151" t="str">
        <f t="array" ref="V131">IFERROR(INDEX($R$3:$V$89, SMALL(IF($Q$3:$Q$89="○", ROW($Q$3:$Q$89)-ROW($Q$3)+1), ROW(E27)), COLUMNS($R$3:V29)), "")</f>
        <v>24 農用地の機能診断</v>
      </c>
    </row>
    <row r="132" spans="18:22" x14ac:dyDescent="0.2">
      <c r="R132" s="151">
        <f t="array" ref="R132">IFERROR(INDEX($R$3:$V$89, SMALL(IF($Q$3:$Q$89="○", ROW($Q$3:$Q$89)-ROW($Q$3)+1), ROW(A28)), COLUMNS($R$3:R30)), "")</f>
        <v>25</v>
      </c>
      <c r="S132" s="151" t="str">
        <f t="array" ref="S132">IFERROR(INDEX($R$3:$V$89, SMALL(IF($Q$3:$Q$89="○", ROW($Q$3:$Q$89)-ROW($Q$3)+1), ROW(B28)), COLUMNS($R$3:S30)), "")</f>
        <v>共同</v>
      </c>
      <c r="T132" s="151" t="str">
        <f t="array" ref="T132">IFERROR(INDEX($R$3:$V$89, SMALL(IF($Q$3:$Q$89="○", ROW($Q$3:$Q$89)-ROW($Q$3)+1), ROW(C28)), COLUMNS($R$3:T30)), "")</f>
        <v>機能診断・計画策定</v>
      </c>
      <c r="U132" s="151" t="str">
        <f t="array" ref="U132">IFERROR(INDEX($R$3:$V$89, SMALL(IF($Q$3:$Q$89="○", ROW($Q$3:$Q$89)-ROW($Q$3)+1), ROW(D28)), COLUMNS($R$3:U30)), "")</f>
        <v>機能診断</v>
      </c>
      <c r="V132" s="151" t="str">
        <f t="array" ref="V132">IFERROR(INDEX($R$3:$V$89, SMALL(IF($Q$3:$Q$89="○", ROW($Q$3:$Q$89)-ROW($Q$3)+1), ROW(E28)), COLUMNS($R$3:V30)), "")</f>
        <v>25 水路の機能診断</v>
      </c>
    </row>
    <row r="133" spans="18:22" x14ac:dyDescent="0.2">
      <c r="R133" s="151">
        <f t="array" ref="R133">IFERROR(INDEX($R$3:$V$89, SMALL(IF($Q$3:$Q$89="○", ROW($Q$3:$Q$89)-ROW($Q$3)+1), ROW(A29)), COLUMNS($R$3:R31)), "")</f>
        <v>26</v>
      </c>
      <c r="S133" s="151" t="str">
        <f t="array" ref="S133">IFERROR(INDEX($R$3:$V$89, SMALL(IF($Q$3:$Q$89="○", ROW($Q$3:$Q$89)-ROW($Q$3)+1), ROW(B29)), COLUMNS($R$3:S31)), "")</f>
        <v>共同</v>
      </c>
      <c r="T133" s="151" t="str">
        <f t="array" ref="T133">IFERROR(INDEX($R$3:$V$89, SMALL(IF($Q$3:$Q$89="○", ROW($Q$3:$Q$89)-ROW($Q$3)+1), ROW(C29)), COLUMNS($R$3:T31)), "")</f>
        <v>機能診断・計画策定</v>
      </c>
      <c r="U133" s="151" t="str">
        <f t="array" ref="U133">IFERROR(INDEX($R$3:$V$89, SMALL(IF($Q$3:$Q$89="○", ROW($Q$3:$Q$89)-ROW($Q$3)+1), ROW(D29)), COLUMNS($R$3:U31)), "")</f>
        <v>機能診断</v>
      </c>
      <c r="V133" s="151" t="str">
        <f t="array" ref="V133">IFERROR(INDEX($R$3:$V$89, SMALL(IF($Q$3:$Q$89="○", ROW($Q$3:$Q$89)-ROW($Q$3)+1), ROW(E29)), COLUMNS($R$3:V31)), "")</f>
        <v>26 農道の機能診断</v>
      </c>
    </row>
    <row r="134" spans="18:22" x14ac:dyDescent="0.2">
      <c r="R134" s="151">
        <f t="array" ref="R134">IFERROR(INDEX($R$3:$V$89, SMALL(IF($Q$3:$Q$89="○", ROW($Q$3:$Q$89)-ROW($Q$3)+1), ROW(A30)), COLUMNS($R$3:R32)), "")</f>
        <v>27</v>
      </c>
      <c r="S134" s="151" t="str">
        <f t="array" ref="S134">IFERROR(INDEX($R$3:$V$89, SMALL(IF($Q$3:$Q$89="○", ROW($Q$3:$Q$89)-ROW($Q$3)+1), ROW(B30)), COLUMNS($R$3:S32)), "")</f>
        <v>共同</v>
      </c>
      <c r="T134" s="151" t="str">
        <f t="array" ref="T134">IFERROR(INDEX($R$3:$V$89, SMALL(IF($Q$3:$Q$89="○", ROW($Q$3:$Q$89)-ROW($Q$3)+1), ROW(C30)), COLUMNS($R$3:T32)), "")</f>
        <v>機能診断・計画策定</v>
      </c>
      <c r="U134" s="151" t="str">
        <f t="array" ref="U134">IFERROR(INDEX($R$3:$V$89, SMALL(IF($Q$3:$Q$89="○", ROW($Q$3:$Q$89)-ROW($Q$3)+1), ROW(D30)), COLUMNS($R$3:U32)), "")</f>
        <v>機能診断</v>
      </c>
      <c r="V134" s="151" t="str">
        <f t="array" ref="V134">IFERROR(INDEX($R$3:$V$89, SMALL(IF($Q$3:$Q$89="○", ROW($Q$3:$Q$89)-ROW($Q$3)+1), ROW(E30)), COLUMNS($R$3:V32)), "")</f>
        <v>27 ため池の機能診断</v>
      </c>
    </row>
    <row r="135" spans="18:22" x14ac:dyDescent="0.2">
      <c r="R135" s="151">
        <f t="array" ref="R135">IFERROR(INDEX($R$3:$V$89, SMALL(IF($Q$3:$Q$89="○", ROW($Q$3:$Q$89)-ROW($Q$3)+1), ROW(A31)), COLUMNS($R$3:R33)), "")</f>
        <v>28</v>
      </c>
      <c r="S135" s="151" t="str">
        <f t="array" ref="S135">IFERROR(INDEX($R$3:$V$89, SMALL(IF($Q$3:$Q$89="○", ROW($Q$3:$Q$89)-ROW($Q$3)+1), ROW(B31)), COLUMNS($R$3:S33)), "")</f>
        <v>共同</v>
      </c>
      <c r="T135" s="151" t="str">
        <f t="array" ref="T135">IFERROR(INDEX($R$3:$V$89, SMALL(IF($Q$3:$Q$89="○", ROW($Q$3:$Q$89)-ROW($Q$3)+1), ROW(C31)), COLUMNS($R$3:T33)), "")</f>
        <v>機能診断・計画策定</v>
      </c>
      <c r="U135" s="151" t="str">
        <f t="array" ref="U135">IFERROR(INDEX($R$3:$V$89, SMALL(IF($Q$3:$Q$89="○", ROW($Q$3:$Q$89)-ROW($Q$3)+1), ROW(D31)), COLUMNS($R$3:U33)), "")</f>
        <v>計画策定</v>
      </c>
      <c r="V135" s="151" t="str">
        <f t="array" ref="V135">IFERROR(INDEX($R$3:$V$89, SMALL(IF($Q$3:$Q$89="○", ROW($Q$3:$Q$89)-ROW($Q$3)+1), ROW(E31)), COLUMNS($R$3:V33)), "")</f>
        <v>28 年度活動計画の策定</v>
      </c>
    </row>
    <row r="136" spans="18:22" x14ac:dyDescent="0.2">
      <c r="R136" s="151">
        <f t="array" ref="R136">IFERROR(INDEX($R$3:$V$89, SMALL(IF($Q$3:$Q$89="○", ROW($Q$3:$Q$89)-ROW($Q$3)+1), ROW(A32)), COLUMNS($R$3:R34)), "")</f>
        <v>29</v>
      </c>
      <c r="S136" s="151" t="str">
        <f t="array" ref="S136">IFERROR(INDEX($R$3:$V$89, SMALL(IF($Q$3:$Q$89="○", ROW($Q$3:$Q$89)-ROW($Q$3)+1), ROW(B32)), COLUMNS($R$3:S34)), "")</f>
        <v>共同</v>
      </c>
      <c r="T136" s="151" t="str">
        <f t="array" ref="T136">IFERROR(INDEX($R$3:$V$89, SMALL(IF($Q$3:$Q$89="○", ROW($Q$3:$Q$89)-ROW($Q$3)+1), ROW(C32)), COLUMNS($R$3:T34)), "")</f>
        <v>研修</v>
      </c>
      <c r="U136" s="151" t="str">
        <f t="array" ref="U136">IFERROR(INDEX($R$3:$V$89, SMALL(IF($Q$3:$Q$89="○", ROW($Q$3:$Q$89)-ROW($Q$3)+1), ROW(D32)), COLUMNS($R$3:U34)), "")</f>
        <v>研修</v>
      </c>
      <c r="V136" s="151" t="str">
        <f t="array" ref="V136">IFERROR(INDEX($R$3:$V$89, SMALL(IF($Q$3:$Q$89="○", ROW($Q$3:$Q$89)-ROW($Q$3)+1), ROW(E32)), COLUMNS($R$3:V34)), "")</f>
        <v>29 機能診断・補修技術等に関する研修</v>
      </c>
    </row>
    <row r="137" spans="18:22" x14ac:dyDescent="0.2">
      <c r="R137" s="151">
        <f t="array" ref="R137">IFERROR(INDEX($R$3:$V$89, SMALL(IF($Q$3:$Q$89="○", ROW($Q$3:$Q$89)-ROW($Q$3)+1), ROW(A33)), COLUMNS($R$3:R35)), "")</f>
        <v>30</v>
      </c>
      <c r="S137" s="151" t="str">
        <f t="array" ref="S137">IFERROR(INDEX($R$3:$V$89, SMALL(IF($Q$3:$Q$89="○", ROW($Q$3:$Q$89)-ROW($Q$3)+1), ROW(B33)), COLUMNS($R$3:S35)), "")</f>
        <v>共同</v>
      </c>
      <c r="T137" s="151" t="str">
        <f t="array" ref="T137">IFERROR(INDEX($R$3:$V$89, SMALL(IF($Q$3:$Q$89="○", ROW($Q$3:$Q$89)-ROW($Q$3)+1), ROW(C33)), COLUMNS($R$3:T35)), "")</f>
        <v>実践活動</v>
      </c>
      <c r="U137" s="151" t="str">
        <f t="array" ref="U137">IFERROR(INDEX($R$3:$V$89, SMALL(IF($Q$3:$Q$89="○", ROW($Q$3:$Q$89)-ROW($Q$3)+1), ROW(D33)), COLUMNS($R$3:U35)), "")</f>
        <v>農用地</v>
      </c>
      <c r="V137" s="151" t="str">
        <f t="array" ref="V137">IFERROR(INDEX($R$3:$V$89, SMALL(IF($Q$3:$Q$89="○", ROW($Q$3:$Q$89)-ROW($Q$3)+1), ROW(E33)), COLUMNS($R$3:V35)), "")</f>
        <v>30 農用地の軽微な補修等</v>
      </c>
    </row>
    <row r="138" spans="18:22" x14ac:dyDescent="0.2">
      <c r="R138" s="151">
        <f t="array" ref="R138">IFERROR(INDEX($R$3:$V$89, SMALL(IF($Q$3:$Q$89="○", ROW($Q$3:$Q$89)-ROW($Q$3)+1), ROW(A34)), COLUMNS($R$3:R36)), "")</f>
        <v>31</v>
      </c>
      <c r="S138" s="151" t="str">
        <f t="array" ref="S138">IFERROR(INDEX($R$3:$V$89, SMALL(IF($Q$3:$Q$89="○", ROW($Q$3:$Q$89)-ROW($Q$3)+1), ROW(B34)), COLUMNS($R$3:S36)), "")</f>
        <v>共同</v>
      </c>
      <c r="T138" s="151" t="str">
        <f t="array" ref="T138">IFERROR(INDEX($R$3:$V$89, SMALL(IF($Q$3:$Q$89="○", ROW($Q$3:$Q$89)-ROW($Q$3)+1), ROW(C34)), COLUMNS($R$3:T36)), "")</f>
        <v>実践活動</v>
      </c>
      <c r="U138" s="151" t="str">
        <f t="array" ref="U138">IFERROR(INDEX($R$3:$V$89, SMALL(IF($Q$3:$Q$89="○", ROW($Q$3:$Q$89)-ROW($Q$3)+1), ROW(D34)), COLUMNS($R$3:U36)), "")</f>
        <v>水路</v>
      </c>
      <c r="V138" s="151" t="str">
        <f t="array" ref="V138">IFERROR(INDEX($R$3:$V$89, SMALL(IF($Q$3:$Q$89="○", ROW($Q$3:$Q$89)-ROW($Q$3)+1), ROW(E34)), COLUMNS($R$3:V36)), "")</f>
        <v>31 水路の軽微な補修等</v>
      </c>
    </row>
    <row r="139" spans="18:22" x14ac:dyDescent="0.2">
      <c r="R139" s="151">
        <f t="array" ref="R139">IFERROR(INDEX($R$3:$V$89, SMALL(IF($Q$3:$Q$89="○", ROW($Q$3:$Q$89)-ROW($Q$3)+1), ROW(A35)), COLUMNS($R$3:R37)), "")</f>
        <v>32</v>
      </c>
      <c r="S139" s="151" t="str">
        <f t="array" ref="S139">IFERROR(INDEX($R$3:$V$89, SMALL(IF($Q$3:$Q$89="○", ROW($Q$3:$Q$89)-ROW($Q$3)+1), ROW(B35)), COLUMNS($R$3:S37)), "")</f>
        <v>共同</v>
      </c>
      <c r="T139" s="151" t="str">
        <f t="array" ref="T139">IFERROR(INDEX($R$3:$V$89, SMALL(IF($Q$3:$Q$89="○", ROW($Q$3:$Q$89)-ROW($Q$3)+1), ROW(C35)), COLUMNS($R$3:T37)), "")</f>
        <v>実践活動</v>
      </c>
      <c r="U139" s="151" t="str">
        <f t="array" ref="U139">IFERROR(INDEX($R$3:$V$89, SMALL(IF($Q$3:$Q$89="○", ROW($Q$3:$Q$89)-ROW($Q$3)+1), ROW(D35)), COLUMNS($R$3:U37)), "")</f>
        <v>農道</v>
      </c>
      <c r="V139" s="151" t="str">
        <f t="array" ref="V139">IFERROR(INDEX($R$3:$V$89, SMALL(IF($Q$3:$Q$89="○", ROW($Q$3:$Q$89)-ROW($Q$3)+1), ROW(E35)), COLUMNS($R$3:V37)), "")</f>
        <v>32 農道の軽微な補修等</v>
      </c>
    </row>
    <row r="140" spans="18:22" x14ac:dyDescent="0.2">
      <c r="R140" s="151">
        <f t="array" ref="R140">IFERROR(INDEX($R$3:$V$89, SMALL(IF($Q$3:$Q$89="○", ROW($Q$3:$Q$89)-ROW($Q$3)+1), ROW(A36)), COLUMNS($R$3:R38)), "")</f>
        <v>33</v>
      </c>
      <c r="S140" s="151" t="str">
        <f t="array" ref="S140">IFERROR(INDEX($R$3:$V$89, SMALL(IF($Q$3:$Q$89="○", ROW($Q$3:$Q$89)-ROW($Q$3)+1), ROW(B36)), COLUMNS($R$3:S38)), "")</f>
        <v>共同</v>
      </c>
      <c r="T140" s="151" t="str">
        <f t="array" ref="T140">IFERROR(INDEX($R$3:$V$89, SMALL(IF($Q$3:$Q$89="○", ROW($Q$3:$Q$89)-ROW($Q$3)+1), ROW(C36)), COLUMNS($R$3:T38)), "")</f>
        <v>実践活動</v>
      </c>
      <c r="U140" s="151" t="str">
        <f t="array" ref="U140">IFERROR(INDEX($R$3:$V$89, SMALL(IF($Q$3:$Q$89="○", ROW($Q$3:$Q$89)-ROW($Q$3)+1), ROW(D36)), COLUMNS($R$3:U38)), "")</f>
        <v>ため池</v>
      </c>
      <c r="V140" s="151" t="str">
        <f t="array" ref="V140">IFERROR(INDEX($R$3:$V$89, SMALL(IF($Q$3:$Q$89="○", ROW($Q$3:$Q$89)-ROW($Q$3)+1), ROW(E36)), COLUMNS($R$3:V38)), "")</f>
        <v>33 ため池の軽微な補修等</v>
      </c>
    </row>
    <row r="141" spans="18:22" x14ac:dyDescent="0.2">
      <c r="R141" s="151">
        <f t="array" ref="R141">IFERROR(INDEX($R$3:$V$89, SMALL(IF($Q$3:$Q$89="○", ROW($Q$3:$Q$89)-ROW($Q$3)+1), ROW(A37)), COLUMNS($R$3:R39)), "")</f>
        <v>34</v>
      </c>
      <c r="S141" s="151" t="str">
        <f t="array" ref="S141">IFERROR(INDEX($R$3:$V$89, SMALL(IF($Q$3:$Q$89="○", ROW($Q$3:$Q$89)-ROW($Q$3)+1), ROW(B37)), COLUMNS($R$3:S39)), "")</f>
        <v>共同</v>
      </c>
      <c r="T141" s="151" t="str">
        <f t="array" ref="T141">IFERROR(INDEX($R$3:$V$89, SMALL(IF($Q$3:$Q$89="○", ROW($Q$3:$Q$89)-ROW($Q$3)+1), ROW(C37)), COLUMNS($R$3:T39)), "")</f>
        <v>計画策定</v>
      </c>
      <c r="U141" s="151" t="str">
        <f t="array" ref="U141">IFERROR(INDEX($R$3:$V$89, SMALL(IF($Q$3:$Q$89="○", ROW($Q$3:$Q$89)-ROW($Q$3)+1), ROW(D37)), COLUMNS($R$3:U39)), "")</f>
        <v>生態系保全</v>
      </c>
      <c r="V141" s="151" t="str">
        <f t="array" ref="V141">IFERROR(INDEX($R$3:$V$89, SMALL(IF($Q$3:$Q$89="○", ROW($Q$3:$Q$89)-ROW($Q$3)+1), ROW(E37)), COLUMNS($R$3:V39)), "")</f>
        <v>34 生物多様性保全計画の策定</v>
      </c>
    </row>
    <row r="142" spans="18:22" x14ac:dyDescent="0.2">
      <c r="R142" s="151">
        <f t="array" ref="R142">IFERROR(INDEX($R$3:$V$89, SMALL(IF($Q$3:$Q$89="○", ROW($Q$3:$Q$89)-ROW($Q$3)+1), ROW(A38)), COLUMNS($R$3:R40)), "")</f>
        <v>35</v>
      </c>
      <c r="S142" s="151" t="str">
        <f t="array" ref="S142">IFERROR(INDEX($R$3:$V$89, SMALL(IF($Q$3:$Q$89="○", ROW($Q$3:$Q$89)-ROW($Q$3)+1), ROW(B38)), COLUMNS($R$3:S40)), "")</f>
        <v>共同</v>
      </c>
      <c r="T142" s="151" t="str">
        <f t="array" ref="T142">IFERROR(INDEX($R$3:$V$89, SMALL(IF($Q$3:$Q$89="○", ROW($Q$3:$Q$89)-ROW($Q$3)+1), ROW(C38)), COLUMNS($R$3:T40)), "")</f>
        <v>計画策定</v>
      </c>
      <c r="U142" s="151" t="str">
        <f t="array" ref="U142">IFERROR(INDEX($R$3:$V$89, SMALL(IF($Q$3:$Q$89="○", ROW($Q$3:$Q$89)-ROW($Q$3)+1), ROW(D38)), COLUMNS($R$3:U40)), "")</f>
        <v>水質保全</v>
      </c>
      <c r="V142" s="151" t="str">
        <f t="array" ref="V142">IFERROR(INDEX($R$3:$V$89, SMALL(IF($Q$3:$Q$89="○", ROW($Q$3:$Q$89)-ROW($Q$3)+1), ROW(E38)), COLUMNS($R$3:V40)), "")</f>
        <v>35 水質保全計画、農地保全計画の策定</v>
      </c>
    </row>
    <row r="143" spans="18:22" x14ac:dyDescent="0.2">
      <c r="R143" s="151">
        <f t="array" ref="R143">IFERROR(INDEX($R$3:$V$89, SMALL(IF($Q$3:$Q$89="○", ROW($Q$3:$Q$89)-ROW($Q$3)+1), ROW(A39)), COLUMNS($R$3:R41)), "")</f>
        <v>36</v>
      </c>
      <c r="S143" s="151" t="str">
        <f t="array" ref="S143">IFERROR(INDEX($R$3:$V$89, SMALL(IF($Q$3:$Q$89="○", ROW($Q$3:$Q$89)-ROW($Q$3)+1), ROW(B39)), COLUMNS($R$3:S41)), "")</f>
        <v>共同</v>
      </c>
      <c r="T143" s="151" t="str">
        <f t="array" ref="T143">IFERROR(INDEX($R$3:$V$89, SMALL(IF($Q$3:$Q$89="○", ROW($Q$3:$Q$89)-ROW($Q$3)+1), ROW(C39)), COLUMNS($R$3:T41)), "")</f>
        <v>計画策定</v>
      </c>
      <c r="U143" s="151" t="str">
        <f t="array" ref="U143">IFERROR(INDEX($R$3:$V$89, SMALL(IF($Q$3:$Q$89="○", ROW($Q$3:$Q$89)-ROW($Q$3)+1), ROW(D39)), COLUMNS($R$3:U41)), "")</f>
        <v>景観形成・生活環境保全</v>
      </c>
      <c r="V143" s="151" t="str">
        <f t="array" ref="V143">IFERROR(INDEX($R$3:$V$89, SMALL(IF($Q$3:$Q$89="○", ROW($Q$3:$Q$89)-ROW($Q$3)+1), ROW(E39)), COLUMNS($R$3:V41)), "")</f>
        <v>36 景観形成計画、生活環境保全計画の策定</v>
      </c>
    </row>
    <row r="144" spans="18:22" x14ac:dyDescent="0.2">
      <c r="R144" s="151">
        <f t="array" ref="R144">IFERROR(INDEX($R$3:$V$89, SMALL(IF($Q$3:$Q$89="○", ROW($Q$3:$Q$89)-ROW($Q$3)+1), ROW(A40)), COLUMNS($R$3:R42)), "")</f>
        <v>37</v>
      </c>
      <c r="S144" s="151" t="str">
        <f t="array" ref="S144">IFERROR(INDEX($R$3:$V$89, SMALL(IF($Q$3:$Q$89="○", ROW($Q$3:$Q$89)-ROW($Q$3)+1), ROW(B40)), COLUMNS($R$3:S42)), "")</f>
        <v>共同</v>
      </c>
      <c r="T144" s="151" t="str">
        <f t="array" ref="T144">IFERROR(INDEX($R$3:$V$89, SMALL(IF($Q$3:$Q$89="○", ROW($Q$3:$Q$89)-ROW($Q$3)+1), ROW(C40)), COLUMNS($R$3:T42)), "")</f>
        <v>計画策定</v>
      </c>
      <c r="U144" s="151" t="str">
        <f t="array" ref="U144">IFERROR(INDEX($R$3:$V$89, SMALL(IF($Q$3:$Q$89="○", ROW($Q$3:$Q$89)-ROW($Q$3)+1), ROW(D40)), COLUMNS($R$3:U42)), "")</f>
        <v>水田貯留・地下水かん養</v>
      </c>
      <c r="V144" s="151" t="str">
        <f t="array" ref="V144">IFERROR(INDEX($R$3:$V$89, SMALL(IF($Q$3:$Q$89="○", ROW($Q$3:$Q$89)-ROW($Q$3)+1), ROW(E40)), COLUMNS($R$3:V42)), "")</f>
        <v>37 水田貯留計画、地下水かん養計画の策定</v>
      </c>
    </row>
    <row r="145" spans="18:22" x14ac:dyDescent="0.2">
      <c r="R145" s="151">
        <f t="array" ref="R145">IFERROR(INDEX($R$3:$V$89, SMALL(IF($Q$3:$Q$89="○", ROW($Q$3:$Q$89)-ROW($Q$3)+1), ROW(A41)), COLUMNS($R$3:R43)), "")</f>
        <v>38</v>
      </c>
      <c r="S145" s="151" t="str">
        <f t="array" ref="S145">IFERROR(INDEX($R$3:$V$89, SMALL(IF($Q$3:$Q$89="○", ROW($Q$3:$Q$89)-ROW($Q$3)+1), ROW(B41)), COLUMNS($R$3:S43)), "")</f>
        <v>共同</v>
      </c>
      <c r="T145" s="151" t="str">
        <f t="array" ref="T145">IFERROR(INDEX($R$3:$V$89, SMALL(IF($Q$3:$Q$89="○", ROW($Q$3:$Q$89)-ROW($Q$3)+1), ROW(C41)), COLUMNS($R$3:T43)), "")</f>
        <v>計画策定</v>
      </c>
      <c r="U145" s="151" t="str">
        <f t="array" ref="U145">IFERROR(INDEX($R$3:$V$89, SMALL(IF($Q$3:$Q$89="○", ROW($Q$3:$Q$89)-ROW($Q$3)+1), ROW(D41)), COLUMNS($R$3:U43)), "")</f>
        <v>資源循環</v>
      </c>
      <c r="V145" s="151" t="str">
        <f t="array" ref="V145">IFERROR(INDEX($R$3:$V$89, SMALL(IF($Q$3:$Q$89="○", ROW($Q$3:$Q$89)-ROW($Q$3)+1), ROW(E41)), COLUMNS($R$3:V43)), "")</f>
        <v>38 資源循環計画の策定</v>
      </c>
    </row>
    <row r="146" spans="18:22" x14ac:dyDescent="0.2">
      <c r="R146" s="151">
        <f t="array" ref="R146">IFERROR(INDEX($R$3:$V$89, SMALL(IF($Q$3:$Q$89="○", ROW($Q$3:$Q$89)-ROW($Q$3)+1), ROW(A42)), COLUMNS($R$3:R44)), "")</f>
        <v>39</v>
      </c>
      <c r="S146" s="151" t="str">
        <f t="array" ref="S146">IFERROR(INDEX($R$3:$V$89, SMALL(IF($Q$3:$Q$89="○", ROW($Q$3:$Q$89)-ROW($Q$3)+1), ROW(B42)), COLUMNS($R$3:S44)), "")</f>
        <v>共同</v>
      </c>
      <c r="T146" s="151" t="str">
        <f t="array" ref="T146">IFERROR(INDEX($R$3:$V$89, SMALL(IF($Q$3:$Q$89="○", ROW($Q$3:$Q$89)-ROW($Q$3)+1), ROW(C42)), COLUMNS($R$3:T44)), "")</f>
        <v>実践活動</v>
      </c>
      <c r="U146" s="151" t="str">
        <f t="array" ref="U146">IFERROR(INDEX($R$3:$V$89, SMALL(IF($Q$3:$Q$89="○", ROW($Q$3:$Q$89)-ROW($Q$3)+1), ROW(D42)), COLUMNS($R$3:U44)), "")</f>
        <v>生態系保全</v>
      </c>
      <c r="V146" s="151" t="str">
        <f t="array" ref="V146">IFERROR(INDEX($R$3:$V$89, SMALL(IF($Q$3:$Q$89="○", ROW($Q$3:$Q$89)-ROW($Q$3)+1), ROW(E42)), COLUMNS($R$3:V44)), "")</f>
        <v>39 生物の生息状況の把握（生態系保全）</v>
      </c>
    </row>
    <row r="147" spans="18:22" x14ac:dyDescent="0.2">
      <c r="R147" s="151">
        <f t="array" ref="R147">IFERROR(INDEX($R$3:$V$89, SMALL(IF($Q$3:$Q$89="○", ROW($Q$3:$Q$89)-ROW($Q$3)+1), ROW(A43)), COLUMNS($R$3:R45)), "")</f>
        <v>40</v>
      </c>
      <c r="S147" s="151" t="str">
        <f t="array" ref="S147">IFERROR(INDEX($R$3:$V$89, SMALL(IF($Q$3:$Q$89="○", ROW($Q$3:$Q$89)-ROW($Q$3)+1), ROW(B43)), COLUMNS($R$3:S45)), "")</f>
        <v>共同</v>
      </c>
      <c r="T147" s="151" t="str">
        <f t="array" ref="T147">IFERROR(INDEX($R$3:$V$89, SMALL(IF($Q$3:$Q$89="○", ROW($Q$3:$Q$89)-ROW($Q$3)+1), ROW(C43)), COLUMNS($R$3:T45)), "")</f>
        <v>実践活動</v>
      </c>
      <c r="U147" s="151" t="str">
        <f t="array" ref="U147">IFERROR(INDEX($R$3:$V$89, SMALL(IF($Q$3:$Q$89="○", ROW($Q$3:$Q$89)-ROW($Q$3)+1), ROW(D43)), COLUMNS($R$3:U45)), "")</f>
        <v>生態系保全</v>
      </c>
      <c r="V147" s="151" t="str">
        <f t="array" ref="V147">IFERROR(INDEX($R$3:$V$89, SMALL(IF($Q$3:$Q$89="○", ROW($Q$3:$Q$89)-ROW($Q$3)+1), ROW(E43)), COLUMNS($R$3:V45)), "")</f>
        <v>40 外来種の駆除（生態系保全）</v>
      </c>
    </row>
    <row r="148" spans="18:22" x14ac:dyDescent="0.2">
      <c r="R148" s="151">
        <f t="array" ref="R148">IFERROR(INDEX($R$3:$V$89, SMALL(IF($Q$3:$Q$89="○", ROW($Q$3:$Q$89)-ROW($Q$3)+1), ROW(A44)), COLUMNS($R$3:R46)), "")</f>
        <v>41</v>
      </c>
      <c r="S148" s="151" t="str">
        <f t="array" ref="S148">IFERROR(INDEX($R$3:$V$89, SMALL(IF($Q$3:$Q$89="○", ROW($Q$3:$Q$89)-ROW($Q$3)+1), ROW(B44)), COLUMNS($R$3:S46)), "")</f>
        <v>共同</v>
      </c>
      <c r="T148" s="151" t="str">
        <f t="array" ref="T148">IFERROR(INDEX($R$3:$V$89, SMALL(IF($Q$3:$Q$89="○", ROW($Q$3:$Q$89)-ROW($Q$3)+1), ROW(C44)), COLUMNS($R$3:T46)), "")</f>
        <v>実践活動</v>
      </c>
      <c r="U148" s="151" t="str">
        <f t="array" ref="U148">IFERROR(INDEX($R$3:$V$89, SMALL(IF($Q$3:$Q$89="○", ROW($Q$3:$Q$89)-ROW($Q$3)+1), ROW(D44)), COLUMNS($R$3:U46)), "")</f>
        <v>生態系保全</v>
      </c>
      <c r="V148" s="151" t="str">
        <f t="array" ref="V148">IFERROR(INDEX($R$3:$V$89, SMALL(IF($Q$3:$Q$89="○", ROW($Q$3:$Q$89)-ROW($Q$3)+1), ROW(E44)), COLUMNS($R$3:V46)), "")</f>
        <v>41 その他（生態系保全）</v>
      </c>
    </row>
    <row r="149" spans="18:22" x14ac:dyDescent="0.2">
      <c r="R149" s="151">
        <f t="array" ref="R149">IFERROR(INDEX($R$3:$V$89, SMALL(IF($Q$3:$Q$89="○", ROW($Q$3:$Q$89)-ROW($Q$3)+1), ROW(A45)), COLUMNS($R$3:R47)), "")</f>
        <v>42</v>
      </c>
      <c r="S149" s="151" t="str">
        <f t="array" ref="S149">IFERROR(INDEX($R$3:$V$89, SMALL(IF($Q$3:$Q$89="○", ROW($Q$3:$Q$89)-ROW($Q$3)+1), ROW(B45)), COLUMNS($R$3:S47)), "")</f>
        <v>共同</v>
      </c>
      <c r="T149" s="151" t="str">
        <f t="array" ref="T149">IFERROR(INDEX($R$3:$V$89, SMALL(IF($Q$3:$Q$89="○", ROW($Q$3:$Q$89)-ROW($Q$3)+1), ROW(C45)), COLUMNS($R$3:T47)), "")</f>
        <v>実践活動</v>
      </c>
      <c r="U149" s="151" t="str">
        <f t="array" ref="U149">IFERROR(INDEX($R$3:$V$89, SMALL(IF($Q$3:$Q$89="○", ROW($Q$3:$Q$89)-ROW($Q$3)+1), ROW(D45)), COLUMNS($R$3:U47)), "")</f>
        <v>水質保全</v>
      </c>
      <c r="V149" s="151" t="str">
        <f t="array" ref="V149">IFERROR(INDEX($R$3:$V$89, SMALL(IF($Q$3:$Q$89="○", ROW($Q$3:$Q$89)-ROW($Q$3)+1), ROW(E45)), COLUMNS($R$3:V47)), "")</f>
        <v>42 水質モニタリングの実施・記録管理（水質保全）</v>
      </c>
    </row>
    <row r="150" spans="18:22" x14ac:dyDescent="0.2">
      <c r="R150" s="151">
        <f t="array" ref="R150">IFERROR(INDEX($R$3:$V$89, SMALL(IF($Q$3:$Q$89="○", ROW($Q$3:$Q$89)-ROW($Q$3)+1), ROW(A46)), COLUMNS($R$3:R48)), "")</f>
        <v>43</v>
      </c>
      <c r="S150" s="151" t="str">
        <f t="array" ref="S150">IFERROR(INDEX($R$3:$V$89, SMALL(IF($Q$3:$Q$89="○", ROW($Q$3:$Q$89)-ROW($Q$3)+1), ROW(B46)), COLUMNS($R$3:S48)), "")</f>
        <v>共同</v>
      </c>
      <c r="T150" s="151" t="str">
        <f t="array" ref="T150">IFERROR(INDEX($R$3:$V$89, SMALL(IF($Q$3:$Q$89="○", ROW($Q$3:$Q$89)-ROW($Q$3)+1), ROW(C46)), COLUMNS($R$3:T48)), "")</f>
        <v>実践活動</v>
      </c>
      <c r="U150" s="151" t="str">
        <f t="array" ref="U150">IFERROR(INDEX($R$3:$V$89, SMALL(IF($Q$3:$Q$89="○", ROW($Q$3:$Q$89)-ROW($Q$3)+1), ROW(D46)), COLUMNS($R$3:U48)), "")</f>
        <v>水質保全</v>
      </c>
      <c r="V150" s="151" t="str">
        <f t="array" ref="V150">IFERROR(INDEX($R$3:$V$89, SMALL(IF($Q$3:$Q$89="○", ROW($Q$3:$Q$89)-ROW($Q$3)+1), ROW(E46)), COLUMNS($R$3:V48)), "")</f>
        <v>43 畑からの土砂流出対策（水質保全）</v>
      </c>
    </row>
    <row r="151" spans="18:22" x14ac:dyDescent="0.2">
      <c r="R151" s="151">
        <f t="array" ref="R151">IFERROR(INDEX($R$3:$V$89, SMALL(IF($Q$3:$Q$89="○", ROW($Q$3:$Q$89)-ROW($Q$3)+1), ROW(A47)), COLUMNS($R$3:R49)), "")</f>
        <v>44</v>
      </c>
      <c r="S151" s="151" t="str">
        <f t="array" ref="S151">IFERROR(INDEX($R$3:$V$89, SMALL(IF($Q$3:$Q$89="○", ROW($Q$3:$Q$89)-ROW($Q$3)+1), ROW(B47)), COLUMNS($R$3:S49)), "")</f>
        <v>共同</v>
      </c>
      <c r="T151" s="151" t="str">
        <f t="array" ref="T151">IFERROR(INDEX($R$3:$V$89, SMALL(IF($Q$3:$Q$89="○", ROW($Q$3:$Q$89)-ROW($Q$3)+1), ROW(C47)), COLUMNS($R$3:T49)), "")</f>
        <v>実践活動</v>
      </c>
      <c r="U151" s="151" t="str">
        <f t="array" ref="U151">IFERROR(INDEX($R$3:$V$89, SMALL(IF($Q$3:$Q$89="○", ROW($Q$3:$Q$89)-ROW($Q$3)+1), ROW(D47)), COLUMNS($R$3:U49)), "")</f>
        <v>水質保全</v>
      </c>
      <c r="V151" s="151" t="str">
        <f t="array" ref="V151">IFERROR(INDEX($R$3:$V$89, SMALL(IF($Q$3:$Q$89="○", ROW($Q$3:$Q$89)-ROW($Q$3)+1), ROW(E47)), COLUMNS($R$3:V49)), "")</f>
        <v>44 その他（水質保全）</v>
      </c>
    </row>
    <row r="152" spans="18:22" x14ac:dyDescent="0.2">
      <c r="R152" s="151">
        <f t="array" ref="R152">IFERROR(INDEX($R$3:$V$89, SMALL(IF($Q$3:$Q$89="○", ROW($Q$3:$Q$89)-ROW($Q$3)+1), ROW(A48)), COLUMNS($R$3:R50)), "")</f>
        <v>45</v>
      </c>
      <c r="S152" s="151" t="str">
        <f t="array" ref="S152">IFERROR(INDEX($R$3:$V$89, SMALL(IF($Q$3:$Q$89="○", ROW($Q$3:$Q$89)-ROW($Q$3)+1), ROW(B48)), COLUMNS($R$3:S50)), "")</f>
        <v>共同</v>
      </c>
      <c r="T152" s="151" t="str">
        <f t="array" ref="T152">IFERROR(INDEX($R$3:$V$89, SMALL(IF($Q$3:$Q$89="○", ROW($Q$3:$Q$89)-ROW($Q$3)+1), ROW(C48)), COLUMNS($R$3:T50)), "")</f>
        <v>実践活動</v>
      </c>
      <c r="U152" s="151" t="str">
        <f t="array" ref="U152">IFERROR(INDEX($R$3:$V$89, SMALL(IF($Q$3:$Q$89="○", ROW($Q$3:$Q$89)-ROW($Q$3)+1), ROW(D48)), COLUMNS($R$3:U50)), "")</f>
        <v>景観形成・生活環境保全</v>
      </c>
      <c r="V152" s="151" t="str">
        <f t="array" ref="V152">IFERROR(INDEX($R$3:$V$89, SMALL(IF($Q$3:$Q$89="○", ROW($Q$3:$Q$89)-ROW($Q$3)+1), ROW(E48)), COLUMNS($R$3:V50)), "")</f>
        <v>45 植栽等の景観形成活動（景観形成・生活環境保全）</v>
      </c>
    </row>
    <row r="153" spans="18:22" x14ac:dyDescent="0.2">
      <c r="R153" s="151">
        <f t="array" ref="R153">IFERROR(INDEX($R$3:$V$89, SMALL(IF($Q$3:$Q$89="○", ROW($Q$3:$Q$89)-ROW($Q$3)+1), ROW(A49)), COLUMNS($R$3:R51)), "")</f>
        <v>46</v>
      </c>
      <c r="S153" s="151" t="str">
        <f t="array" ref="S153">IFERROR(INDEX($R$3:$V$89, SMALL(IF($Q$3:$Q$89="○", ROW($Q$3:$Q$89)-ROW($Q$3)+1), ROW(B49)), COLUMNS($R$3:S51)), "")</f>
        <v>共同</v>
      </c>
      <c r="T153" s="151" t="str">
        <f t="array" ref="T153">IFERROR(INDEX($R$3:$V$89, SMALL(IF($Q$3:$Q$89="○", ROW($Q$3:$Q$89)-ROW($Q$3)+1), ROW(C49)), COLUMNS($R$3:T51)), "")</f>
        <v>実践活動</v>
      </c>
      <c r="U153" s="151" t="str">
        <f t="array" ref="U153">IFERROR(INDEX($R$3:$V$89, SMALL(IF($Q$3:$Q$89="○", ROW($Q$3:$Q$89)-ROW($Q$3)+1), ROW(D49)), COLUMNS($R$3:U51)), "")</f>
        <v>景観形成・生活環境保全</v>
      </c>
      <c r="V153" s="151" t="str">
        <f t="array" ref="V153">IFERROR(INDEX($R$3:$V$89, SMALL(IF($Q$3:$Q$89="○", ROW($Q$3:$Q$89)-ROW($Q$3)+1), ROW(E49)), COLUMNS($R$3:V51)), "")</f>
        <v>46 施設等の定期的な巡回点検・清掃（景観形成・生活環境保全）</v>
      </c>
    </row>
    <row r="154" spans="18:22" x14ac:dyDescent="0.2">
      <c r="R154" s="151">
        <f t="array" ref="R154">IFERROR(INDEX($R$3:$V$89, SMALL(IF($Q$3:$Q$89="○", ROW($Q$3:$Q$89)-ROW($Q$3)+1), ROW(A50)), COLUMNS($R$3:R52)), "")</f>
        <v>47</v>
      </c>
      <c r="S154" s="151" t="str">
        <f t="array" ref="S154">IFERROR(INDEX($R$3:$V$89, SMALL(IF($Q$3:$Q$89="○", ROW($Q$3:$Q$89)-ROW($Q$3)+1), ROW(B50)), COLUMNS($R$3:S52)), "")</f>
        <v>共同</v>
      </c>
      <c r="T154" s="151" t="str">
        <f t="array" ref="T154">IFERROR(INDEX($R$3:$V$89, SMALL(IF($Q$3:$Q$89="○", ROW($Q$3:$Q$89)-ROW($Q$3)+1), ROW(C50)), COLUMNS($R$3:T52)), "")</f>
        <v>実践活動</v>
      </c>
      <c r="U154" s="151" t="str">
        <f t="array" ref="U154">IFERROR(INDEX($R$3:$V$89, SMALL(IF($Q$3:$Q$89="○", ROW($Q$3:$Q$89)-ROW($Q$3)+1), ROW(D50)), COLUMNS($R$3:U52)), "")</f>
        <v>景観形成・生活環境保全</v>
      </c>
      <c r="V154" s="151" t="str">
        <f t="array" ref="V154">IFERROR(INDEX($R$3:$V$89, SMALL(IF($Q$3:$Q$89="○", ROW($Q$3:$Q$89)-ROW($Q$3)+1), ROW(E50)), COLUMNS($R$3:V52)), "")</f>
        <v>47 その他（景観形成・生活環境保全）</v>
      </c>
    </row>
    <row r="155" spans="18:22" x14ac:dyDescent="0.2">
      <c r="R155" s="151">
        <f t="array" ref="R155">IFERROR(INDEX($R$3:$V$89, SMALL(IF($Q$3:$Q$89="○", ROW($Q$3:$Q$89)-ROW($Q$3)+1), ROW(A51)), COLUMNS($R$3:R53)), "")</f>
        <v>48</v>
      </c>
      <c r="S155" s="151" t="str">
        <f t="array" ref="S155">IFERROR(INDEX($R$3:$V$89, SMALL(IF($Q$3:$Q$89="○", ROW($Q$3:$Q$89)-ROW($Q$3)+1), ROW(B51)), COLUMNS($R$3:S53)), "")</f>
        <v>共同</v>
      </c>
      <c r="T155" s="151" t="str">
        <f t="array" ref="T155">IFERROR(INDEX($R$3:$V$89, SMALL(IF($Q$3:$Q$89="○", ROW($Q$3:$Q$89)-ROW($Q$3)+1), ROW(C51)), COLUMNS($R$3:T53)), "")</f>
        <v>実践活動</v>
      </c>
      <c r="U155" s="151" t="str">
        <f t="array" ref="U155">IFERROR(INDEX($R$3:$V$89, SMALL(IF($Q$3:$Q$89="○", ROW($Q$3:$Q$89)-ROW($Q$3)+1), ROW(D51)), COLUMNS($R$3:U53)), "")</f>
        <v>水田貯留・地下水かん養</v>
      </c>
      <c r="V155" s="151" t="str">
        <f t="array" ref="V155">IFERROR(INDEX($R$3:$V$89, SMALL(IF($Q$3:$Q$89="○", ROW($Q$3:$Q$89)-ROW($Q$3)+1), ROW(E51)), COLUMNS($R$3:V53)), "")</f>
        <v>48 水田の貯留機能向上活動（水田貯留機能増進・地下水かん養）</v>
      </c>
    </row>
    <row r="156" spans="18:22" x14ac:dyDescent="0.2">
      <c r="R156" s="151">
        <f t="array" ref="R156">IFERROR(INDEX($R$3:$V$89, SMALL(IF($Q$3:$Q$89="○", ROW($Q$3:$Q$89)-ROW($Q$3)+1), ROW(A52)), COLUMNS($R$3:R54)), "")</f>
        <v>49</v>
      </c>
      <c r="S156" s="151" t="str">
        <f t="array" ref="S156">IFERROR(INDEX($R$3:$V$89, SMALL(IF($Q$3:$Q$89="○", ROW($Q$3:$Q$89)-ROW($Q$3)+1), ROW(B52)), COLUMNS($R$3:S54)), "")</f>
        <v>共同</v>
      </c>
      <c r="T156" s="151" t="str">
        <f t="array" ref="T156">IFERROR(INDEX($R$3:$V$89, SMALL(IF($Q$3:$Q$89="○", ROW($Q$3:$Q$89)-ROW($Q$3)+1), ROW(C52)), COLUMNS($R$3:T54)), "")</f>
        <v>実践活動</v>
      </c>
      <c r="U156" s="151" t="str">
        <f t="array" ref="U156">IFERROR(INDEX($R$3:$V$89, SMALL(IF($Q$3:$Q$89="○", ROW($Q$3:$Q$89)-ROW($Q$3)+1), ROW(D52)), COLUMNS($R$3:U54)), "")</f>
        <v>水田貯留・地下水かん養</v>
      </c>
      <c r="V156" s="151" t="str">
        <f t="array" ref="V156">IFERROR(INDEX($R$3:$V$89, SMALL(IF($Q$3:$Q$89="○", ROW($Q$3:$Q$89)-ROW($Q$3)+1), ROW(E52)), COLUMNS($R$3:V54)), "")</f>
        <v>49 地下水かん養活動、水源かん養林の保全（水田貯留機能増進・地下水かん養）</v>
      </c>
    </row>
    <row r="157" spans="18:22" x14ac:dyDescent="0.2">
      <c r="R157" s="151">
        <f t="array" ref="R157">IFERROR(INDEX($R$3:$V$89, SMALL(IF($Q$3:$Q$89="○", ROW($Q$3:$Q$89)-ROW($Q$3)+1), ROW(A53)), COLUMNS($R$3:R55)), "")</f>
        <v>50</v>
      </c>
      <c r="S157" s="151" t="str">
        <f t="array" ref="S157">IFERROR(INDEX($R$3:$V$89, SMALL(IF($Q$3:$Q$89="○", ROW($Q$3:$Q$89)-ROW($Q$3)+1), ROW(B53)), COLUMNS($R$3:S55)), "")</f>
        <v>共同</v>
      </c>
      <c r="T157" s="151" t="str">
        <f t="array" ref="T157">IFERROR(INDEX($R$3:$V$89, SMALL(IF($Q$3:$Q$89="○", ROW($Q$3:$Q$89)-ROW($Q$3)+1), ROW(C53)), COLUMNS($R$3:T55)), "")</f>
        <v>実践活動</v>
      </c>
      <c r="U157" s="151" t="str">
        <f t="array" ref="U157">IFERROR(INDEX($R$3:$V$89, SMALL(IF($Q$3:$Q$89="○", ROW($Q$3:$Q$89)-ROW($Q$3)+1), ROW(D53)), COLUMNS($R$3:U55)), "")</f>
        <v>資源循環</v>
      </c>
      <c r="V157" s="151" t="str">
        <f t="array" ref="V157">IFERROR(INDEX($R$3:$V$89, SMALL(IF($Q$3:$Q$89="○", ROW($Q$3:$Q$89)-ROW($Q$3)+1), ROW(E53)), COLUMNS($R$3:V55)), "")</f>
        <v>50 地域資源の活用・資源循環活動（資源循環）</v>
      </c>
    </row>
    <row r="158" spans="18:22" x14ac:dyDescent="0.2">
      <c r="R158" s="151">
        <f t="array" ref="R158">IFERROR(INDEX($R$3:$V$89, SMALL(IF($Q$3:$Q$89="○", ROW($Q$3:$Q$89)-ROW($Q$3)+1), ROW(A54)), COLUMNS($R$3:R56)), "")</f>
        <v>51</v>
      </c>
      <c r="S158" s="151" t="str">
        <f t="array" ref="S158">IFERROR(INDEX($R$3:$V$89, SMALL(IF($Q$3:$Q$89="○", ROW($Q$3:$Q$89)-ROW($Q$3)+1), ROW(B54)), COLUMNS($R$3:S56)), "")</f>
        <v>共同</v>
      </c>
      <c r="T158" s="151" t="str">
        <f t="array" ref="T158">IFERROR(INDEX($R$3:$V$89, SMALL(IF($Q$3:$Q$89="○", ROW($Q$3:$Q$89)-ROW($Q$3)+1), ROW(C54)), COLUMNS($R$3:T56)), "")</f>
        <v>啓発・普及</v>
      </c>
      <c r="U158" s="151" t="str">
        <f t="array" ref="U158">IFERROR(INDEX($R$3:$V$89, SMALL(IF($Q$3:$Q$89="○", ROW($Q$3:$Q$89)-ROW($Q$3)+1), ROW(D54)), COLUMNS($R$3:U56)), "")</f>
        <v>啓発・普及</v>
      </c>
      <c r="V158" s="151" t="str">
        <f t="array" ref="V158">IFERROR(INDEX($R$3:$V$89, SMALL(IF($Q$3:$Q$89="○", ROW($Q$3:$Q$89)-ROW($Q$3)+1), ROW(E54)), COLUMNS($R$3:V56)), "")</f>
        <v>51 啓発・普及活動</v>
      </c>
    </row>
    <row r="159" spans="18:22" x14ac:dyDescent="0.2">
      <c r="R159" s="151">
        <f t="array" ref="R159">IFERROR(INDEX($R$3:$V$89, SMALL(IF($Q$3:$Q$89="○", ROW($Q$3:$Q$89)-ROW($Q$3)+1), ROW(A55)), COLUMNS($R$3:R57)), "")</f>
        <v>52</v>
      </c>
      <c r="S159" s="151" t="str">
        <f t="array" ref="S159">IFERROR(INDEX($R$3:$V$89, SMALL(IF($Q$3:$Q$89="○", ROW($Q$3:$Q$89)-ROW($Q$3)+1), ROW(B55)), COLUMNS($R$3:S57)), "")</f>
        <v>共同</v>
      </c>
      <c r="T159" s="151" t="str">
        <f t="array" ref="T159">IFERROR(INDEX($R$3:$V$89, SMALL(IF($Q$3:$Q$89="○", ROW($Q$3:$Q$89)-ROW($Q$3)+1), ROW(C55)), COLUMNS($R$3:T57)), "")</f>
        <v>増進活動</v>
      </c>
      <c r="U159" s="151" t="str">
        <f t="array" ref="U159">IFERROR(INDEX($R$3:$V$89, SMALL(IF($Q$3:$Q$89="○", ROW($Q$3:$Q$89)-ROW($Q$3)+1), ROW(D55)), COLUMNS($R$3:U57)), "")</f>
        <v>増進活動</v>
      </c>
      <c r="V159" s="151" t="str">
        <f t="array" ref="V159">IFERROR(INDEX($R$3:$V$89, SMALL(IF($Q$3:$Q$89="○", ROW($Q$3:$Q$89)-ROW($Q$3)+1), ROW(E55)), COLUMNS($R$3:V57)), "")</f>
        <v>52 遊休農地の有効活用</v>
      </c>
    </row>
    <row r="160" spans="18:22" x14ac:dyDescent="0.2">
      <c r="R160" s="151">
        <f t="array" ref="R160">IFERROR(INDEX($R$3:$V$89, SMALL(IF($Q$3:$Q$89="○", ROW($Q$3:$Q$89)-ROW($Q$3)+1), ROW(A56)), COLUMNS($R$3:R58)), "")</f>
        <v>53</v>
      </c>
      <c r="S160" s="151" t="str">
        <f t="array" ref="S160">IFERROR(INDEX($R$3:$V$89, SMALL(IF($Q$3:$Q$89="○", ROW($Q$3:$Q$89)-ROW($Q$3)+1), ROW(B56)), COLUMNS($R$3:S58)), "")</f>
        <v>共同</v>
      </c>
      <c r="T160" s="151" t="str">
        <f t="array" ref="T160">IFERROR(INDEX($R$3:$V$89, SMALL(IF($Q$3:$Q$89="○", ROW($Q$3:$Q$89)-ROW($Q$3)+1), ROW(C56)), COLUMNS($R$3:T58)), "")</f>
        <v>増進活動</v>
      </c>
      <c r="U160" s="151" t="str">
        <f t="array" ref="U160">IFERROR(INDEX($R$3:$V$89, SMALL(IF($Q$3:$Q$89="○", ROW($Q$3:$Q$89)-ROW($Q$3)+1), ROW(D56)), COLUMNS($R$3:U58)), "")</f>
        <v>増進活動</v>
      </c>
      <c r="V160" s="151" t="str">
        <f t="array" ref="V160">IFERROR(INDEX($R$3:$V$89, SMALL(IF($Q$3:$Q$89="○", ROW($Q$3:$Q$89)-ROW($Q$3)+1), ROW(E56)), COLUMNS($R$3:V58)), "")</f>
        <v>53 鳥獣被害防止対策及び環境改善活動の強化</v>
      </c>
    </row>
    <row r="161" spans="18:22" x14ac:dyDescent="0.2">
      <c r="R161" s="151">
        <f t="array" ref="R161">IFERROR(INDEX($R$3:$V$89, SMALL(IF($Q$3:$Q$89="○", ROW($Q$3:$Q$89)-ROW($Q$3)+1), ROW(A57)), COLUMNS($R$3:R59)), "")</f>
        <v>54</v>
      </c>
      <c r="S161" s="151" t="str">
        <f t="array" ref="S161">IFERROR(INDEX($R$3:$V$89, SMALL(IF($Q$3:$Q$89="○", ROW($Q$3:$Q$89)-ROW($Q$3)+1), ROW(B57)), COLUMNS($R$3:S59)), "")</f>
        <v>共同</v>
      </c>
      <c r="T161" s="151" t="str">
        <f t="array" ref="T161">IFERROR(INDEX($R$3:$V$89, SMALL(IF($Q$3:$Q$89="○", ROW($Q$3:$Q$89)-ROW($Q$3)+1), ROW(C57)), COLUMNS($R$3:T59)), "")</f>
        <v>増進活動</v>
      </c>
      <c r="U161" s="151" t="str">
        <f t="array" ref="U161">IFERROR(INDEX($R$3:$V$89, SMALL(IF($Q$3:$Q$89="○", ROW($Q$3:$Q$89)-ROW($Q$3)+1), ROW(D57)), COLUMNS($R$3:U59)), "")</f>
        <v>増進活動</v>
      </c>
      <c r="V161" s="151" t="str">
        <f t="array" ref="V161">IFERROR(INDEX($R$3:$V$89, SMALL(IF($Q$3:$Q$89="○", ROW($Q$3:$Q$89)-ROW($Q$3)+1), ROW(E57)), COLUMNS($R$3:V59)), "")</f>
        <v>54 地域住民による直営施工</v>
      </c>
    </row>
    <row r="162" spans="18:22" x14ac:dyDescent="0.2">
      <c r="R162" s="151">
        <f t="array" ref="R162">IFERROR(INDEX($R$3:$V$89, SMALL(IF($Q$3:$Q$89="○", ROW($Q$3:$Q$89)-ROW($Q$3)+1), ROW(A58)), COLUMNS($R$3:R60)), "")</f>
        <v>55</v>
      </c>
      <c r="S162" s="151" t="str">
        <f t="array" ref="S162">IFERROR(INDEX($R$3:$V$89, SMALL(IF($Q$3:$Q$89="○", ROW($Q$3:$Q$89)-ROW($Q$3)+1), ROW(B58)), COLUMNS($R$3:S60)), "")</f>
        <v>共同</v>
      </c>
      <c r="T162" s="151" t="str">
        <f t="array" ref="T162">IFERROR(INDEX($R$3:$V$89, SMALL(IF($Q$3:$Q$89="○", ROW($Q$3:$Q$89)-ROW($Q$3)+1), ROW(C58)), COLUMNS($R$3:T60)), "")</f>
        <v>増進活動</v>
      </c>
      <c r="U162" s="151" t="str">
        <f t="array" ref="U162">IFERROR(INDEX($R$3:$V$89, SMALL(IF($Q$3:$Q$89="○", ROW($Q$3:$Q$89)-ROW($Q$3)+1), ROW(D58)), COLUMNS($R$3:U60)), "")</f>
        <v>増進活動</v>
      </c>
      <c r="V162" s="151" t="str">
        <f t="array" ref="V162">IFERROR(INDEX($R$3:$V$89, SMALL(IF($Q$3:$Q$89="○", ROW($Q$3:$Q$89)-ROW($Q$3)+1), ROW(E58)), COLUMNS($R$3:V60)), "")</f>
        <v>55 防災・減災力の強化</v>
      </c>
    </row>
    <row r="163" spans="18:22" x14ac:dyDescent="0.2">
      <c r="R163" s="151">
        <f t="array" ref="R163">IFERROR(INDEX($R$3:$V$89, SMALL(IF($Q$3:$Q$89="○", ROW($Q$3:$Q$89)-ROW($Q$3)+1), ROW(A59)), COLUMNS($R$3:R61)), "")</f>
        <v>56</v>
      </c>
      <c r="S163" s="151" t="str">
        <f t="array" ref="S163">IFERROR(INDEX($R$3:$V$89, SMALL(IF($Q$3:$Q$89="○", ROW($Q$3:$Q$89)-ROW($Q$3)+1), ROW(B59)), COLUMNS($R$3:S61)), "")</f>
        <v>共同</v>
      </c>
      <c r="T163" s="151" t="str">
        <f t="array" ref="T163">IFERROR(INDEX($R$3:$V$89, SMALL(IF($Q$3:$Q$89="○", ROW($Q$3:$Q$89)-ROW($Q$3)+1), ROW(C59)), COLUMNS($R$3:T61)), "")</f>
        <v>増進活動</v>
      </c>
      <c r="U163" s="151" t="str">
        <f t="array" ref="U163">IFERROR(INDEX($R$3:$V$89, SMALL(IF($Q$3:$Q$89="○", ROW($Q$3:$Q$89)-ROW($Q$3)+1), ROW(D59)), COLUMNS($R$3:U61)), "")</f>
        <v>増進活動</v>
      </c>
      <c r="V163" s="151" t="str">
        <f t="array" ref="V163">IFERROR(INDEX($R$3:$V$89, SMALL(IF($Q$3:$Q$89="○", ROW($Q$3:$Q$89)-ROW($Q$3)+1), ROW(E59)), COLUMNS($R$3:V61)), "")</f>
        <v>56 農村環境保全活動の幅広い展開</v>
      </c>
    </row>
    <row r="164" spans="18:22" x14ac:dyDescent="0.2">
      <c r="R164" s="151">
        <f t="array" ref="R164">IFERROR(INDEX($R$3:$V$89, SMALL(IF($Q$3:$Q$89="○", ROW($Q$3:$Q$89)-ROW($Q$3)+1), ROW(A60)), COLUMNS($R$3:R62)), "")</f>
        <v>57</v>
      </c>
      <c r="S164" s="151" t="str">
        <f t="array" ref="S164">IFERROR(INDEX($R$3:$V$89, SMALL(IF($Q$3:$Q$89="○", ROW($Q$3:$Q$89)-ROW($Q$3)+1), ROW(B60)), COLUMNS($R$3:S62)), "")</f>
        <v>共同</v>
      </c>
      <c r="T164" s="151" t="str">
        <f t="array" ref="T164">IFERROR(INDEX($R$3:$V$89, SMALL(IF($Q$3:$Q$89="○", ROW($Q$3:$Q$89)-ROW($Q$3)+1), ROW(C60)), COLUMNS($R$3:T62)), "")</f>
        <v>増進活動</v>
      </c>
      <c r="U164" s="151" t="str">
        <f t="array" ref="U164">IFERROR(INDEX($R$3:$V$89, SMALL(IF($Q$3:$Q$89="○", ROW($Q$3:$Q$89)-ROW($Q$3)+1), ROW(D60)), COLUMNS($R$3:U62)), "")</f>
        <v>増進活動</v>
      </c>
      <c r="V164" s="151" t="str">
        <f t="array" ref="V164">IFERROR(INDEX($R$3:$V$89, SMALL(IF($Q$3:$Q$89="○", ROW($Q$3:$Q$89)-ROW($Q$3)+1), ROW(E60)), COLUMNS($R$3:V62)), "")</f>
        <v>57 やすらぎ・福祉及び教育機能の活用</v>
      </c>
    </row>
    <row r="165" spans="18:22" x14ac:dyDescent="0.2">
      <c r="R165" s="151">
        <f t="array" ref="R165">IFERROR(INDEX($R$3:$V$89, SMALL(IF($Q$3:$Q$89="○", ROW($Q$3:$Q$89)-ROW($Q$3)+1), ROW(A61)), COLUMNS($R$3:R63)), "")</f>
        <v>58</v>
      </c>
      <c r="S165" s="151" t="str">
        <f t="array" ref="S165">IFERROR(INDEX($R$3:$V$89, SMALL(IF($Q$3:$Q$89="○", ROW($Q$3:$Q$89)-ROW($Q$3)+1), ROW(B61)), COLUMNS($R$3:S63)), "")</f>
        <v>共同</v>
      </c>
      <c r="T165" s="151" t="str">
        <f t="array" ref="T165">IFERROR(INDEX($R$3:$V$89, SMALL(IF($Q$3:$Q$89="○", ROW($Q$3:$Q$89)-ROW($Q$3)+1), ROW(C61)), COLUMNS($R$3:T63)), "")</f>
        <v>増進活動</v>
      </c>
      <c r="U165" s="151" t="str">
        <f t="array" ref="U165">IFERROR(INDEX($R$3:$V$89, SMALL(IF($Q$3:$Q$89="○", ROW($Q$3:$Q$89)-ROW($Q$3)+1), ROW(D61)), COLUMNS($R$3:U63)), "")</f>
        <v>増進活動</v>
      </c>
      <c r="V165" s="151" t="str">
        <f t="array" ref="V165">IFERROR(INDEX($R$3:$V$89, SMALL(IF($Q$3:$Q$89="○", ROW($Q$3:$Q$89)-ROW($Q$3)+1), ROW(E61)), COLUMNS($R$3:V63)), "")</f>
        <v>58 農村文化の伝承を通じた農村コミュニティの強化</v>
      </c>
    </row>
    <row r="166" spans="18:22" x14ac:dyDescent="0.2">
      <c r="R166" s="151" t="str">
        <f t="array" ref="R166">IFERROR(INDEX($R$3:$V$89, SMALL(IF($Q$3:$Q$89="○", ROW($Q$3:$Q$89)-ROW($Q$3)+1), ROW(A62)), COLUMNS($R$3:R64)), "")</f>
        <v>58-2</v>
      </c>
      <c r="S166" s="151" t="str">
        <f t="array" ref="S166">IFERROR(INDEX($R$3:$V$89, SMALL(IF($Q$3:$Q$89="○", ROW($Q$3:$Q$89)-ROW($Q$3)+1), ROW(B62)), COLUMNS($R$3:S64)), "")</f>
        <v>共同</v>
      </c>
      <c r="T166" s="151" t="str">
        <f t="array" ref="T166">IFERROR(INDEX($R$3:$V$89, SMALL(IF($Q$3:$Q$89="○", ROW($Q$3:$Q$89)-ROW($Q$3)+1), ROW(C62)), COLUMNS($R$3:T64)), "")</f>
        <v>増進活動</v>
      </c>
      <c r="U166" s="151" t="str">
        <f t="array" ref="U166">IFERROR(INDEX($R$3:$V$89, SMALL(IF($Q$3:$Q$89="○", ROW($Q$3:$Q$89)-ROW($Q$3)+1), ROW(D62)), COLUMNS($R$3:U64)), "")</f>
        <v>増進活動</v>
      </c>
      <c r="V166" s="151" t="str">
        <f t="array" ref="V166">IFERROR(INDEX($R$3:$V$89, SMALL(IF($Q$3:$Q$89="○", ROW($Q$3:$Q$89)-ROW($Q$3)+1), ROW(E62)), COLUMNS($R$3:V64)), "")</f>
        <v>58-2 広域活動組織における活動支援班による活動の実施</v>
      </c>
    </row>
    <row r="167" spans="18:22" x14ac:dyDescent="0.2">
      <c r="R167" s="151" t="str">
        <f t="array" ref="R167">IFERROR(INDEX($R$3:$V$89, SMALL(IF($Q$3:$Q$89="○", ROW($Q$3:$Q$89)-ROW($Q$3)+1), ROW(A63)), COLUMNS($R$3:R65)), "")</f>
        <v>58-3</v>
      </c>
      <c r="S167" s="151" t="str">
        <f t="array" ref="S167">IFERROR(INDEX($R$3:$V$89, SMALL(IF($Q$3:$Q$89="○", ROW($Q$3:$Q$89)-ROW($Q$3)+1), ROW(B63)), COLUMNS($R$3:S65)), "")</f>
        <v>共同</v>
      </c>
      <c r="T167" s="151" t="str">
        <f t="array" ref="T167">IFERROR(INDEX($R$3:$V$89, SMALL(IF($Q$3:$Q$89="○", ROW($Q$3:$Q$89)-ROW($Q$3)+1), ROW(C63)), COLUMNS($R$3:T65)), "")</f>
        <v>増進活動</v>
      </c>
      <c r="U167" s="151" t="str">
        <f t="array" ref="U167">IFERROR(INDEX($R$3:$V$89, SMALL(IF($Q$3:$Q$89="○", ROW($Q$3:$Q$89)-ROW($Q$3)+1), ROW(D63)), COLUMNS($R$3:U65)), "")</f>
        <v>増進活動</v>
      </c>
      <c r="V167" s="151" t="str">
        <f t="array" ref="V167">IFERROR(INDEX($R$3:$V$89, SMALL(IF($Q$3:$Q$89="○", ROW($Q$3:$Q$89)-ROW($Q$3)+1), ROW(E63)), COLUMNS($R$3:V65)), "")</f>
        <v>58-3 水管理を通じた環境負荷低減活動の強化</v>
      </c>
    </row>
    <row r="168" spans="18:22" x14ac:dyDescent="0.2">
      <c r="R168" s="151">
        <f t="array" ref="R168">IFERROR(INDEX($R$3:$V$89, SMALL(IF($Q$3:$Q$89="○", ROW($Q$3:$Q$89)-ROW($Q$3)+1), ROW(A64)), COLUMNS($R$3:R66)), "")</f>
        <v>59</v>
      </c>
      <c r="S168" s="151" t="str">
        <f t="array" ref="S168">IFERROR(INDEX($R$3:$V$89, SMALL(IF($Q$3:$Q$89="○", ROW($Q$3:$Q$89)-ROW($Q$3)+1), ROW(B64)), COLUMNS($R$3:S66)), "")</f>
        <v>共同</v>
      </c>
      <c r="T168" s="151" t="str">
        <f t="array" ref="T168">IFERROR(INDEX($R$3:$V$89, SMALL(IF($Q$3:$Q$89="○", ROW($Q$3:$Q$89)-ROW($Q$3)+1), ROW(C64)), COLUMNS($R$3:T66)), "")</f>
        <v>増進活動</v>
      </c>
      <c r="U168" s="151" t="str">
        <f t="array" ref="U168">IFERROR(INDEX($R$3:$V$89, SMALL(IF($Q$3:$Q$89="○", ROW($Q$3:$Q$89)-ROW($Q$3)+1), ROW(D64)), COLUMNS($R$3:U66)), "")</f>
        <v>増進活動</v>
      </c>
      <c r="V168" s="151" t="str">
        <f t="array" ref="V168">IFERROR(INDEX($R$3:$V$89, SMALL(IF($Q$3:$Q$89="○", ROW($Q$3:$Q$89)-ROW($Q$3)+1), ROW(E64)), COLUMNS($R$3:V66)), "")</f>
        <v>59 都道府県、市町村が特に認める活動</v>
      </c>
    </row>
    <row r="169" spans="18:22" x14ac:dyDescent="0.2">
      <c r="R169" s="151">
        <f t="array" ref="R169">IFERROR(INDEX($R$3:$V$89, SMALL(IF($Q$3:$Q$89="○", ROW($Q$3:$Q$89)-ROW($Q$3)+1), ROW(A65)), COLUMNS($R$3:R67)), "")</f>
        <v>60</v>
      </c>
      <c r="S169" s="151" t="str">
        <f t="array" ref="S169">IFERROR(INDEX($R$3:$V$89, SMALL(IF($Q$3:$Q$89="○", ROW($Q$3:$Q$89)-ROW($Q$3)+1), ROW(B65)), COLUMNS($R$3:S67)), "")</f>
        <v>共同</v>
      </c>
      <c r="T169" s="151" t="str">
        <f t="array" ref="T169">IFERROR(INDEX($R$3:$V$89, SMALL(IF($Q$3:$Q$89="○", ROW($Q$3:$Q$89)-ROW($Q$3)+1), ROW(C65)), COLUMNS($R$3:T67)), "")</f>
        <v>増進活動</v>
      </c>
      <c r="U169" s="151" t="str">
        <f t="array" ref="U169">IFERROR(INDEX($R$3:$V$89, SMALL(IF($Q$3:$Q$89="○", ROW($Q$3:$Q$89)-ROW($Q$3)+1), ROW(D65)), COLUMNS($R$3:U67)), "")</f>
        <v>増進活動</v>
      </c>
      <c r="V169" s="151" t="str">
        <f t="array" ref="V169">IFERROR(INDEX($R$3:$V$89, SMALL(IF($Q$3:$Q$89="○", ROW($Q$3:$Q$89)-ROW($Q$3)+1), ROW(E65)), COLUMNS($R$3:V67)), "")</f>
        <v>60 広報活動・農村関係人口の拡大</v>
      </c>
    </row>
    <row r="170" spans="18:22" x14ac:dyDescent="0.2">
      <c r="R170" s="151">
        <f t="array" ref="R170">IFERROR(INDEX($R$3:$V$89, SMALL(IF($Q$3:$Q$89="○", ROW($Q$3:$Q$89)-ROW($Q$3)+1), ROW(A66)), COLUMNS($R$3:R68)), "")</f>
        <v>61</v>
      </c>
      <c r="S170" s="151" t="str">
        <f t="array" ref="S170">IFERROR(INDEX($R$3:$V$89, SMALL(IF($Q$3:$Q$89="○", ROW($Q$3:$Q$89)-ROW($Q$3)+1), ROW(B66)), COLUMNS($R$3:S68)), "")</f>
        <v>長寿命化</v>
      </c>
      <c r="T170" s="151" t="str">
        <f t="array" ref="T170">IFERROR(INDEX($R$3:$V$89, SMALL(IF($Q$3:$Q$89="○", ROW($Q$3:$Q$89)-ROW($Q$3)+1), ROW(C66)), COLUMNS($R$3:T68)), "")</f>
        <v>実践活動</v>
      </c>
      <c r="U170" s="151" t="str">
        <f t="array" ref="U170">IFERROR(INDEX($R$3:$V$89, SMALL(IF($Q$3:$Q$89="○", ROW($Q$3:$Q$89)-ROW($Q$3)+1), ROW(D66)), COLUMNS($R$3:U68)), "")</f>
        <v>水路</v>
      </c>
      <c r="V170" s="151" t="str">
        <f t="array" ref="V170">IFERROR(INDEX($R$3:$V$89, SMALL(IF($Q$3:$Q$89="○", ROW($Q$3:$Q$89)-ROW($Q$3)+1), ROW(E66)), COLUMNS($R$3:V68)), "")</f>
        <v>61 水路の補修</v>
      </c>
    </row>
    <row r="171" spans="18:22" x14ac:dyDescent="0.2">
      <c r="R171" s="151">
        <f t="array" ref="R171">IFERROR(INDEX($R$3:$V$89, SMALL(IF($Q$3:$Q$89="○", ROW($Q$3:$Q$89)-ROW($Q$3)+1), ROW(A67)), COLUMNS($R$3:R69)), "")</f>
        <v>62</v>
      </c>
      <c r="S171" s="151" t="str">
        <f t="array" ref="S171">IFERROR(INDEX($R$3:$V$89, SMALL(IF($Q$3:$Q$89="○", ROW($Q$3:$Q$89)-ROW($Q$3)+1), ROW(B67)), COLUMNS($R$3:S69)), "")</f>
        <v>長寿命化</v>
      </c>
      <c r="T171" s="151" t="str">
        <f t="array" ref="T171">IFERROR(INDEX($R$3:$V$89, SMALL(IF($Q$3:$Q$89="○", ROW($Q$3:$Q$89)-ROW($Q$3)+1), ROW(C67)), COLUMNS($R$3:T69)), "")</f>
        <v>実践活動</v>
      </c>
      <c r="U171" s="151" t="str">
        <f t="array" ref="U171">IFERROR(INDEX($R$3:$V$89, SMALL(IF($Q$3:$Q$89="○", ROW($Q$3:$Q$89)-ROW($Q$3)+1), ROW(D67)), COLUMNS($R$3:U69)), "")</f>
        <v>水路</v>
      </c>
      <c r="V171" s="151" t="str">
        <f t="array" ref="V171">IFERROR(INDEX($R$3:$V$89, SMALL(IF($Q$3:$Q$89="○", ROW($Q$3:$Q$89)-ROW($Q$3)+1), ROW(E67)), COLUMNS($R$3:V69)), "")</f>
        <v>62 水路の更新等</v>
      </c>
    </row>
    <row r="172" spans="18:22" x14ac:dyDescent="0.2">
      <c r="R172" s="151">
        <f t="array" ref="R172">IFERROR(INDEX($R$3:$V$89, SMALL(IF($Q$3:$Q$89="○", ROW($Q$3:$Q$89)-ROW($Q$3)+1), ROW(A68)), COLUMNS($R$3:R70)), "")</f>
        <v>63</v>
      </c>
      <c r="S172" s="151" t="str">
        <f t="array" ref="S172">IFERROR(INDEX($R$3:$V$89, SMALL(IF($Q$3:$Q$89="○", ROW($Q$3:$Q$89)-ROW($Q$3)+1), ROW(B68)), COLUMNS($R$3:S70)), "")</f>
        <v>長寿命化</v>
      </c>
      <c r="T172" s="151" t="str">
        <f t="array" ref="T172">IFERROR(INDEX($R$3:$V$89, SMALL(IF($Q$3:$Q$89="○", ROW($Q$3:$Q$89)-ROW($Q$3)+1), ROW(C68)), COLUMNS($R$3:T70)), "")</f>
        <v>実践活動</v>
      </c>
      <c r="U172" s="151" t="str">
        <f t="array" ref="U172">IFERROR(INDEX($R$3:$V$89, SMALL(IF($Q$3:$Q$89="○", ROW($Q$3:$Q$89)-ROW($Q$3)+1), ROW(D68)), COLUMNS($R$3:U70)), "")</f>
        <v>農道</v>
      </c>
      <c r="V172" s="151" t="str">
        <f t="array" ref="V172">IFERROR(INDEX($R$3:$V$89, SMALL(IF($Q$3:$Q$89="○", ROW($Q$3:$Q$89)-ROW($Q$3)+1), ROW(E68)), COLUMNS($R$3:V70)), "")</f>
        <v>63 農道の補修</v>
      </c>
    </row>
    <row r="173" spans="18:22" x14ac:dyDescent="0.2">
      <c r="R173" s="151">
        <f t="array" ref="R173">IFERROR(INDEX($R$3:$V$89, SMALL(IF($Q$3:$Q$89="○", ROW($Q$3:$Q$89)-ROW($Q$3)+1), ROW(A69)), COLUMNS($R$3:R71)), "")</f>
        <v>64</v>
      </c>
      <c r="S173" s="151" t="str">
        <f t="array" ref="S173">IFERROR(INDEX($R$3:$V$89, SMALL(IF($Q$3:$Q$89="○", ROW($Q$3:$Q$89)-ROW($Q$3)+1), ROW(B69)), COLUMNS($R$3:S71)), "")</f>
        <v>長寿命化</v>
      </c>
      <c r="T173" s="151" t="str">
        <f t="array" ref="T173">IFERROR(INDEX($R$3:$V$89, SMALL(IF($Q$3:$Q$89="○", ROW($Q$3:$Q$89)-ROW($Q$3)+1), ROW(C69)), COLUMNS($R$3:T71)), "")</f>
        <v>実践活動</v>
      </c>
      <c r="U173" s="151" t="str">
        <f t="array" ref="U173">IFERROR(INDEX($R$3:$V$89, SMALL(IF($Q$3:$Q$89="○", ROW($Q$3:$Q$89)-ROW($Q$3)+1), ROW(D69)), COLUMNS($R$3:U71)), "")</f>
        <v>農道</v>
      </c>
      <c r="V173" s="151" t="str">
        <f t="array" ref="V173">IFERROR(INDEX($R$3:$V$89, SMALL(IF($Q$3:$Q$89="○", ROW($Q$3:$Q$89)-ROW($Q$3)+1), ROW(E69)), COLUMNS($R$3:V71)), "")</f>
        <v>64 農道の更新等</v>
      </c>
    </row>
    <row r="174" spans="18:22" x14ac:dyDescent="0.2">
      <c r="R174" s="151">
        <f t="array" ref="R174">IFERROR(INDEX($R$3:$V$89, SMALL(IF($Q$3:$Q$89="○", ROW($Q$3:$Q$89)-ROW($Q$3)+1), ROW(A70)), COLUMNS($R$3:R72)), "")</f>
        <v>65</v>
      </c>
      <c r="S174" s="151" t="str">
        <f t="array" ref="S174">IFERROR(INDEX($R$3:$V$89, SMALL(IF($Q$3:$Q$89="○", ROW($Q$3:$Q$89)-ROW($Q$3)+1), ROW(B70)), COLUMNS($R$3:S72)), "")</f>
        <v>長寿命化</v>
      </c>
      <c r="T174" s="151" t="str">
        <f t="array" ref="T174">IFERROR(INDEX($R$3:$V$89, SMALL(IF($Q$3:$Q$89="○", ROW($Q$3:$Q$89)-ROW($Q$3)+1), ROW(C70)), COLUMNS($R$3:T72)), "")</f>
        <v>実践活動</v>
      </c>
      <c r="U174" s="151" t="str">
        <f t="array" ref="U174">IFERROR(INDEX($R$3:$V$89, SMALL(IF($Q$3:$Q$89="○", ROW($Q$3:$Q$89)-ROW($Q$3)+1), ROW(D70)), COLUMNS($R$3:U72)), "")</f>
        <v>ため池</v>
      </c>
      <c r="V174" s="151" t="str">
        <f t="array" ref="V174">IFERROR(INDEX($R$3:$V$89, SMALL(IF($Q$3:$Q$89="○", ROW($Q$3:$Q$89)-ROW($Q$3)+1), ROW(E70)), COLUMNS($R$3:V72)), "")</f>
        <v>65 ため池の補修</v>
      </c>
    </row>
    <row r="175" spans="18:22" x14ac:dyDescent="0.2">
      <c r="R175" s="151">
        <f t="array" ref="R175">IFERROR(INDEX($R$3:$V$89, SMALL(IF($Q$3:$Q$89="○", ROW($Q$3:$Q$89)-ROW($Q$3)+1), ROW(A71)), COLUMNS($R$3:R73)), "")</f>
        <v>66</v>
      </c>
      <c r="S175" s="151" t="str">
        <f t="array" ref="S175">IFERROR(INDEX($R$3:$V$89, SMALL(IF($Q$3:$Q$89="○", ROW($Q$3:$Q$89)-ROW($Q$3)+1), ROW(B71)), COLUMNS($R$3:S73)), "")</f>
        <v>長寿命化</v>
      </c>
      <c r="T175" s="151" t="str">
        <f t="array" ref="T175">IFERROR(INDEX($R$3:$V$89, SMALL(IF($Q$3:$Q$89="○", ROW($Q$3:$Q$89)-ROW($Q$3)+1), ROW(C71)), COLUMNS($R$3:T73)), "")</f>
        <v>実践活動</v>
      </c>
      <c r="U175" s="151" t="str">
        <f t="array" ref="U175">IFERROR(INDEX($R$3:$V$89, SMALL(IF($Q$3:$Q$89="○", ROW($Q$3:$Q$89)-ROW($Q$3)+1), ROW(D71)), COLUMNS($R$3:U73)), "")</f>
        <v>ため池</v>
      </c>
      <c r="V175" s="151" t="str">
        <f t="array" ref="V175">IFERROR(INDEX($R$3:$V$89, SMALL(IF($Q$3:$Q$89="○", ROW($Q$3:$Q$89)-ROW($Q$3)+1), ROW(E71)), COLUMNS($R$3:V73)), "")</f>
        <v>66 ため池（附帯施設）の更新等</v>
      </c>
    </row>
    <row r="176" spans="18:22" x14ac:dyDescent="0.2">
      <c r="R176" s="151">
        <f t="array" ref="R176">IFERROR(INDEX($R$3:$V$89, SMALL(IF($Q$3:$Q$89="○", ROW($Q$3:$Q$89)-ROW($Q$3)+1), ROW(A72)), COLUMNS($R$3:R74)), "")</f>
        <v>100</v>
      </c>
      <c r="S176" s="151" t="str">
        <f t="array" ref="S176">IFERROR(INDEX($R$3:$V$89, SMALL(IF($Q$3:$Q$89="○", ROW($Q$3:$Q$89)-ROW($Q$3)+1), ROW(B72)), COLUMNS($R$3:S74)), "")</f>
        <v>農地維持</v>
      </c>
      <c r="T176" s="151" t="str">
        <f t="array" ref="T176">IFERROR(INDEX($R$3:$V$89, SMALL(IF($Q$3:$Q$89="○", ROW($Q$3:$Q$89)-ROW($Q$3)+1), ROW(C72)), COLUMNS($R$3:T74)), "")</f>
        <v>実践活動</v>
      </c>
      <c r="U176" s="151" t="str">
        <f t="array" ref="U176">IFERROR(INDEX($R$3:$V$89, SMALL(IF($Q$3:$Q$89="○", ROW($Q$3:$Q$89)-ROW($Q$3)+1), ROW(D72)), COLUMNS($R$3:U74)), "")</f>
        <v>農用地</v>
      </c>
      <c r="V176" s="151" t="str">
        <f t="array" ref="V176">IFERROR(INDEX($R$3:$V$89, SMALL(IF($Q$3:$Q$89="○", ROW($Q$3:$Q$89)-ROW($Q$3)+1), ROW(E72)), COLUMNS($R$3:V74)), "")</f>
        <v>100 施設の適正管理のための除排雪</v>
      </c>
    </row>
    <row r="177" spans="18:22" x14ac:dyDescent="0.2">
      <c r="R177" s="151">
        <f t="array" ref="R177">IFERROR(INDEX($R$3:$V$89, SMALL(IF($Q$3:$Q$89="○", ROW($Q$3:$Q$89)-ROW($Q$3)+1), ROW(A73)), COLUMNS($R$3:R75)), "")</f>
        <v>101</v>
      </c>
      <c r="S177" s="151" t="str">
        <f t="array" ref="S177">IFERROR(INDEX($R$3:$V$89, SMALL(IF($Q$3:$Q$89="○", ROW($Q$3:$Q$89)-ROW($Q$3)+1), ROW(B73)), COLUMNS($R$3:S75)), "")</f>
        <v>農地維持</v>
      </c>
      <c r="T177" s="151" t="str">
        <f t="array" ref="T177">IFERROR(INDEX($R$3:$V$89, SMALL(IF($Q$3:$Q$89="○", ROW($Q$3:$Q$89)-ROW($Q$3)+1), ROW(C73)), COLUMNS($R$3:T75)), "")</f>
        <v>実践活動</v>
      </c>
      <c r="U177" s="151" t="str">
        <f t="array" ref="U177">IFERROR(INDEX($R$3:$V$89, SMALL(IF($Q$3:$Q$89="○", ROW($Q$3:$Q$89)-ROW($Q$3)+1), ROW(D73)), COLUMNS($R$3:U75)), "")</f>
        <v>水路</v>
      </c>
      <c r="V177" s="151" t="str">
        <f t="array" ref="V177">IFERROR(INDEX($R$3:$V$89, SMALL(IF($Q$3:$Q$89="○", ROW($Q$3:$Q$89)-ROW($Q$3)+1), ROW(E73)), COLUMNS($R$3:V75)), "")</f>
        <v>101 施設の適正管理のための除排雪</v>
      </c>
    </row>
    <row r="178" spans="18:22" x14ac:dyDescent="0.2">
      <c r="R178" s="151">
        <f t="array" ref="R178">IFERROR(INDEX($R$3:$V$89, SMALL(IF($Q$3:$Q$89="○", ROW($Q$3:$Q$89)-ROW($Q$3)+1), ROW(A74)), COLUMNS($R$3:R76)), "")</f>
        <v>120</v>
      </c>
      <c r="S178" s="151" t="str">
        <f t="array" ref="S178">IFERROR(INDEX($R$3:$V$89, SMALL(IF($Q$3:$Q$89="○", ROW($Q$3:$Q$89)-ROW($Q$3)+1), ROW(B74)), COLUMNS($R$3:S76)), "")</f>
        <v>長寿命化</v>
      </c>
      <c r="T178" s="151" t="str">
        <f t="array" ref="T178">IFERROR(INDEX($R$3:$V$89, SMALL(IF($Q$3:$Q$89="○", ROW($Q$3:$Q$89)-ROW($Q$3)+1), ROW(C74)), COLUMNS($R$3:T76)), "")</f>
        <v>実践活動</v>
      </c>
      <c r="U178" s="151" t="str">
        <f t="array" ref="U178">IFERROR(INDEX($R$3:$V$89, SMALL(IF($Q$3:$Q$89="○", ROW($Q$3:$Q$89)-ROW($Q$3)+1), ROW(D74)), COLUMNS($R$3:U76)), "")</f>
        <v>農用地</v>
      </c>
      <c r="V178" s="151" t="str">
        <f t="array" ref="V178">IFERROR(INDEX($R$3:$V$89, SMALL(IF($Q$3:$Q$89="○", ROW($Q$3:$Q$89)-ROW($Q$3)+1), ROW(E74)), COLUMNS($R$3:V76)), "")</f>
        <v>120 給排水施設の補修</v>
      </c>
    </row>
    <row r="179" spans="18:22" x14ac:dyDescent="0.2">
      <c r="R179" s="151">
        <f t="array" ref="R179">IFERROR(INDEX($R$3:$V$89, SMALL(IF($Q$3:$Q$89="○", ROW($Q$3:$Q$89)-ROW($Q$3)+1), ROW(A75)), COLUMNS($R$3:R77)), "")</f>
        <v>121</v>
      </c>
      <c r="S179" s="151" t="str">
        <f t="array" ref="S179">IFERROR(INDEX($R$3:$V$89, SMALL(IF($Q$3:$Q$89="○", ROW($Q$3:$Q$89)-ROW($Q$3)+1), ROW(B75)), COLUMNS($R$3:S77)), "")</f>
        <v>長寿命化</v>
      </c>
      <c r="T179" s="151" t="str">
        <f t="array" ref="T179">IFERROR(INDEX($R$3:$V$89, SMALL(IF($Q$3:$Q$89="○", ROW($Q$3:$Q$89)-ROW($Q$3)+1), ROW(C75)), COLUMNS($R$3:T77)), "")</f>
        <v>実践活動</v>
      </c>
      <c r="U179" s="151" t="str">
        <f t="array" ref="U179">IFERROR(INDEX($R$3:$V$89, SMALL(IF($Q$3:$Q$89="○", ROW($Q$3:$Q$89)-ROW($Q$3)+1), ROW(D75)), COLUMNS($R$3:U77)), "")</f>
        <v>農用地</v>
      </c>
      <c r="V179" s="151" t="str">
        <f t="array" ref="V179">IFERROR(INDEX($R$3:$V$89, SMALL(IF($Q$3:$Q$89="○", ROW($Q$3:$Q$89)-ROW($Q$3)+1), ROW(E75)), COLUMNS($R$3:V77)), "")</f>
        <v>121 給排水施設の更新</v>
      </c>
    </row>
    <row r="180" spans="18:22" x14ac:dyDescent="0.2">
      <c r="R180" s="151">
        <f t="array" ref="R180">IFERROR(INDEX($R$3:$V$89, SMALL(IF($Q$3:$Q$89="○", ROW($Q$3:$Q$89)-ROW($Q$3)+1), ROW(A76)), COLUMNS($R$3:R78)), "")</f>
        <v>122</v>
      </c>
      <c r="S180" s="151" t="str">
        <f t="array" ref="S180">IFERROR(INDEX($R$3:$V$89, SMALL(IF($Q$3:$Q$89="○", ROW($Q$3:$Q$89)-ROW($Q$3)+1), ROW(B76)), COLUMNS($R$3:S78)), "")</f>
        <v>長寿命化</v>
      </c>
      <c r="T180" s="151" t="str">
        <f t="array" ref="T180">IFERROR(INDEX($R$3:$V$89, SMALL(IF($Q$3:$Q$89="○", ROW($Q$3:$Q$89)-ROW($Q$3)+1), ROW(C76)), COLUMNS($R$3:T78)), "")</f>
        <v>実践活動</v>
      </c>
      <c r="U180" s="151" t="str">
        <f t="array" ref="U180">IFERROR(INDEX($R$3:$V$89, SMALL(IF($Q$3:$Q$89="○", ROW($Q$3:$Q$89)-ROW($Q$3)+1), ROW(D76)), COLUMNS($R$3:U78)), "")</f>
        <v>農用地</v>
      </c>
      <c r="V180" s="151" t="str">
        <f t="array" ref="V180">IFERROR(INDEX($R$3:$V$89, SMALL(IF($Q$3:$Q$89="○", ROW($Q$3:$Q$89)-ROW($Q$3)+1), ROW(E76)), COLUMNS($R$3:V78)), "")</f>
        <v>122 畦畔の除去</v>
      </c>
    </row>
    <row r="181" spans="18:22" x14ac:dyDescent="0.2">
      <c r="R181" s="151">
        <f t="array" ref="R181">IFERROR(INDEX($R$3:$V$89, SMALL(IF($Q$3:$Q$89="○", ROW($Q$3:$Q$89)-ROW($Q$3)+1), ROW(A77)), COLUMNS($R$3:R79)), "")</f>
        <v>123</v>
      </c>
      <c r="S181" s="151" t="str">
        <f t="array" ref="S181">IFERROR(INDEX($R$3:$V$89, SMALL(IF($Q$3:$Q$89="○", ROW($Q$3:$Q$89)-ROW($Q$3)+1), ROW(B77)), COLUMNS($R$3:S79)), "")</f>
        <v>長寿命化</v>
      </c>
      <c r="T181" s="151" t="str">
        <f t="array" ref="T181">IFERROR(INDEX($R$3:$V$89, SMALL(IF($Q$3:$Q$89="○", ROW($Q$3:$Q$89)-ROW($Q$3)+1), ROW(C77)), COLUMNS($R$3:T79)), "")</f>
        <v>実践活動</v>
      </c>
      <c r="U181" s="151" t="str">
        <f t="array" ref="U181">IFERROR(INDEX($R$3:$V$89, SMALL(IF($Q$3:$Q$89="○", ROW($Q$3:$Q$89)-ROW($Q$3)+1), ROW(D77)), COLUMNS($R$3:U79)), "")</f>
        <v>農用地</v>
      </c>
      <c r="V181" s="151" t="str">
        <f t="array" ref="V181">IFERROR(INDEX($R$3:$V$89, SMALL(IF($Q$3:$Q$89="○", ROW($Q$3:$Q$89)-ROW($Q$3)+1), ROW(E77)), COLUMNS($R$3:V79)), "")</f>
        <v>123 暗渠排水の整備</v>
      </c>
    </row>
    <row r="182" spans="18:22" x14ac:dyDescent="0.2">
      <c r="R182" s="151">
        <f t="array" ref="R182">IFERROR(INDEX($R$3:$V$89, SMALL(IF($Q$3:$Q$89="○", ROW($Q$3:$Q$89)-ROW($Q$3)+1), ROW(A78)), COLUMNS($R$3:R80)), "")</f>
        <v>124</v>
      </c>
      <c r="S182" s="151" t="str">
        <f t="array" ref="S182">IFERROR(INDEX($R$3:$V$89, SMALL(IF($Q$3:$Q$89="○", ROW($Q$3:$Q$89)-ROW($Q$3)+1), ROW(B78)), COLUMNS($R$3:S80)), "")</f>
        <v>長寿命化</v>
      </c>
      <c r="T182" s="151" t="str">
        <f t="array" ref="T182">IFERROR(INDEX($R$3:$V$89, SMALL(IF($Q$3:$Q$89="○", ROW($Q$3:$Q$89)-ROW($Q$3)+1), ROW(C78)), COLUMNS($R$3:T80)), "")</f>
        <v>実践活動</v>
      </c>
      <c r="U182" s="151" t="str">
        <f t="array" ref="U182">IFERROR(INDEX($R$3:$V$89, SMALL(IF($Q$3:$Q$89="○", ROW($Q$3:$Q$89)-ROW($Q$3)+1), ROW(D78)), COLUMNS($R$3:U80)), "")</f>
        <v>農用地</v>
      </c>
      <c r="V182" s="151" t="str">
        <f t="array" ref="V182">IFERROR(INDEX($R$3:$V$89, SMALL(IF($Q$3:$Q$89="○", ROW($Q$3:$Q$89)-ROW($Q$3)+1), ROW(E78)), COLUMNS($R$3:V80)), "")</f>
        <v>124 田んぼダムを目的とした各筆排水等の整備・補修・更新</v>
      </c>
    </row>
    <row r="183" spans="18:22" x14ac:dyDescent="0.2">
      <c r="R183" s="151">
        <f t="array" ref="R183">IFERROR(INDEX($R$3:$V$89, SMALL(IF($Q$3:$Q$89="○", ROW($Q$3:$Q$89)-ROW($Q$3)+1), ROW(A79)), COLUMNS($R$3:R81)), "")</f>
        <v>0</v>
      </c>
      <c r="S183" s="151">
        <f t="array" ref="S183">IFERROR(INDEX($R$3:$V$89, SMALL(IF($Q$3:$Q$89="○", ROW($Q$3:$Q$89)-ROW($Q$3)+1), ROW(B79)), COLUMNS($R$3:S81)), "")</f>
        <v>0</v>
      </c>
      <c r="T183" s="151">
        <f t="array" ref="T183">IFERROR(INDEX($R$3:$V$89, SMALL(IF($Q$3:$Q$89="○", ROW($Q$3:$Q$89)-ROW($Q$3)+1), ROW(C79)), COLUMNS($R$3:T81)), "")</f>
        <v>0</v>
      </c>
      <c r="U183" s="151">
        <f t="array" ref="U183">IFERROR(INDEX($R$3:$V$89, SMALL(IF($Q$3:$Q$89="○", ROW($Q$3:$Q$89)-ROW($Q$3)+1), ROW(D79)), COLUMNS($R$3:U81)), "")</f>
        <v>0</v>
      </c>
      <c r="V183" s="151">
        <f t="array" ref="V183">IFERROR(INDEX($R$3:$V$89, SMALL(IF($Q$3:$Q$89="○", ROW($Q$3:$Q$89)-ROW($Q$3)+1), ROW(E79)), COLUMNS($R$3:V81)), "")</f>
        <v>0</v>
      </c>
    </row>
    <row r="184" spans="18:22" x14ac:dyDescent="0.2">
      <c r="R184" s="151">
        <f t="array" ref="R184">IFERROR(INDEX($R$3:$V$89, SMALL(IF($Q$3:$Q$89="○", ROW($Q$3:$Q$89)-ROW($Q$3)+1), ROW(A80)), COLUMNS($R$3:R82)), "")</f>
        <v>0</v>
      </c>
      <c r="S184" s="151">
        <f t="array" ref="S184">IFERROR(INDEX($R$3:$V$89, SMALL(IF($Q$3:$Q$89="○", ROW($Q$3:$Q$89)-ROW($Q$3)+1), ROW(B80)), COLUMNS($R$3:S82)), "")</f>
        <v>0</v>
      </c>
      <c r="T184" s="151">
        <f t="array" ref="T184">IFERROR(INDEX($R$3:$V$89, SMALL(IF($Q$3:$Q$89="○", ROW($Q$3:$Q$89)-ROW($Q$3)+1), ROW(C80)), COLUMNS($R$3:T82)), "")</f>
        <v>0</v>
      </c>
      <c r="U184" s="151">
        <f t="array" ref="U184">IFERROR(INDEX($R$3:$V$89, SMALL(IF($Q$3:$Q$89="○", ROW($Q$3:$Q$89)-ROW($Q$3)+1), ROW(D80)), COLUMNS($R$3:U82)), "")</f>
        <v>0</v>
      </c>
      <c r="V184" s="151">
        <f t="array" ref="V184">IFERROR(INDEX($R$3:$V$89, SMALL(IF($Q$3:$Q$89="○", ROW($Q$3:$Q$89)-ROW($Q$3)+1), ROW(E80)), COLUMNS($R$3:V82)), "")</f>
        <v>0</v>
      </c>
    </row>
    <row r="185" spans="18:22" x14ac:dyDescent="0.2">
      <c r="R185" s="151">
        <f t="array" ref="R185">IFERROR(INDEX($R$3:$V$89, SMALL(IF($Q$3:$Q$89="○", ROW($Q$3:$Q$89)-ROW($Q$3)+1), ROW(A81)), COLUMNS($R$3:R83)), "")</f>
        <v>0</v>
      </c>
      <c r="S185" s="151">
        <f t="array" ref="S185">IFERROR(INDEX($R$3:$V$89, SMALL(IF($Q$3:$Q$89="○", ROW($Q$3:$Q$89)-ROW($Q$3)+1), ROW(B81)), COLUMNS($R$3:S83)), "")</f>
        <v>0</v>
      </c>
      <c r="T185" s="151">
        <f t="array" ref="T185">IFERROR(INDEX($R$3:$V$89, SMALL(IF($Q$3:$Q$89="○", ROW($Q$3:$Q$89)-ROW($Q$3)+1), ROW(C81)), COLUMNS($R$3:T83)), "")</f>
        <v>0</v>
      </c>
      <c r="U185" s="151">
        <f t="array" ref="U185">IFERROR(INDEX($R$3:$V$89, SMALL(IF($Q$3:$Q$89="○", ROW($Q$3:$Q$89)-ROW($Q$3)+1), ROW(D81)), COLUMNS($R$3:U83)), "")</f>
        <v>0</v>
      </c>
      <c r="V185" s="151">
        <f t="array" ref="V185">IFERROR(INDEX($R$3:$V$89, SMALL(IF($Q$3:$Q$89="○", ROW($Q$3:$Q$89)-ROW($Q$3)+1), ROW(E81)), COLUMNS($R$3:V83)), "")</f>
        <v>0</v>
      </c>
    </row>
    <row r="186" spans="18:22" x14ac:dyDescent="0.2">
      <c r="R186" s="151">
        <f t="array" ref="R186">IFERROR(INDEX($R$3:$V$89, SMALL(IF($Q$3:$Q$89="○", ROW($Q$3:$Q$89)-ROW($Q$3)+1), ROW(A82)), COLUMNS($R$3:R84)), "")</f>
        <v>0</v>
      </c>
      <c r="S186" s="151">
        <f t="array" ref="S186">IFERROR(INDEX($R$3:$V$89, SMALL(IF($Q$3:$Q$89="○", ROW($Q$3:$Q$89)-ROW($Q$3)+1), ROW(B82)), COLUMNS($R$3:S84)), "")</f>
        <v>0</v>
      </c>
      <c r="T186" s="151">
        <f t="array" ref="T186">IFERROR(INDEX($R$3:$V$89, SMALL(IF($Q$3:$Q$89="○", ROW($Q$3:$Q$89)-ROW($Q$3)+1), ROW(C82)), COLUMNS($R$3:T84)), "")</f>
        <v>0</v>
      </c>
      <c r="U186" s="151">
        <f t="array" ref="U186">IFERROR(INDEX($R$3:$V$89, SMALL(IF($Q$3:$Q$89="○", ROW($Q$3:$Q$89)-ROW($Q$3)+1), ROW(D82)), COLUMNS($R$3:U84)), "")</f>
        <v>0</v>
      </c>
      <c r="V186" s="151">
        <f t="array" ref="V186">IFERROR(INDEX($R$3:$V$89, SMALL(IF($Q$3:$Q$89="○", ROW($Q$3:$Q$89)-ROW($Q$3)+1), ROW(E82)), COLUMNS($R$3:V84)), "")</f>
        <v>0</v>
      </c>
    </row>
    <row r="187" spans="18:22" x14ac:dyDescent="0.2">
      <c r="R187" s="151">
        <f t="array" ref="R187">IFERROR(INDEX($R$3:$V$89, SMALL(IF($Q$3:$Q$89="○", ROW($Q$3:$Q$89)-ROW($Q$3)+1), ROW(A83)), COLUMNS($R$3:R85)), "")</f>
        <v>0</v>
      </c>
      <c r="S187" s="151">
        <f t="array" ref="S187">IFERROR(INDEX($R$3:$V$89, SMALL(IF($Q$3:$Q$89="○", ROW($Q$3:$Q$89)-ROW($Q$3)+1), ROW(B83)), COLUMNS($R$3:S85)), "")</f>
        <v>0</v>
      </c>
      <c r="T187" s="151">
        <f t="array" ref="T187">IFERROR(INDEX($R$3:$V$89, SMALL(IF($Q$3:$Q$89="○", ROW($Q$3:$Q$89)-ROW($Q$3)+1), ROW(C83)), COLUMNS($R$3:T85)), "")</f>
        <v>0</v>
      </c>
      <c r="U187" s="151">
        <f t="array" ref="U187">IFERROR(INDEX($R$3:$V$89, SMALL(IF($Q$3:$Q$89="○", ROW($Q$3:$Q$89)-ROW($Q$3)+1), ROW(D83)), COLUMNS($R$3:U85)), "")</f>
        <v>0</v>
      </c>
      <c r="V187" s="151">
        <f t="array" ref="V187">IFERROR(INDEX($R$3:$V$89, SMALL(IF($Q$3:$Q$89="○", ROW($Q$3:$Q$89)-ROW($Q$3)+1), ROW(E83)), COLUMNS($R$3:V85)), "")</f>
        <v>0</v>
      </c>
    </row>
    <row r="188" spans="18:22" x14ac:dyDescent="0.2">
      <c r="R188" s="151">
        <f t="array" ref="R188">IFERROR(INDEX($R$3:$V$89, SMALL(IF($Q$3:$Q$89="○", ROW($Q$3:$Q$89)-ROW($Q$3)+1), ROW(A84)), COLUMNS($R$3:R86)), "")</f>
        <v>0</v>
      </c>
      <c r="S188" s="151">
        <f t="array" ref="S188">IFERROR(INDEX($R$3:$V$89, SMALL(IF($Q$3:$Q$89="○", ROW($Q$3:$Q$89)-ROW($Q$3)+1), ROW(B84)), COLUMNS($R$3:S86)), "")</f>
        <v>0</v>
      </c>
      <c r="T188" s="151">
        <f t="array" ref="T188">IFERROR(INDEX($R$3:$V$89, SMALL(IF($Q$3:$Q$89="○", ROW($Q$3:$Q$89)-ROW($Q$3)+1), ROW(C84)), COLUMNS($R$3:T86)), "")</f>
        <v>0</v>
      </c>
      <c r="U188" s="151">
        <f t="array" ref="U188">IFERROR(INDEX($R$3:$V$89, SMALL(IF($Q$3:$Q$89="○", ROW($Q$3:$Q$89)-ROW($Q$3)+1), ROW(D84)), COLUMNS($R$3:U86)), "")</f>
        <v>0</v>
      </c>
      <c r="V188" s="151">
        <f t="array" ref="V188">IFERROR(INDEX($R$3:$V$89, SMALL(IF($Q$3:$Q$89="○", ROW($Q$3:$Q$89)-ROW($Q$3)+1), ROW(E84)), COLUMNS($R$3:V86)), "")</f>
        <v>0</v>
      </c>
    </row>
    <row r="189" spans="18:22" x14ac:dyDescent="0.2">
      <c r="R189" s="151">
        <f t="array" ref="R189">IFERROR(INDEX($R$3:$V$89, SMALL(IF($Q$3:$Q$89="○", ROW($Q$3:$Q$89)-ROW($Q$3)+1), ROW(A85)), COLUMNS($R$3:R87)), "")</f>
        <v>0</v>
      </c>
      <c r="S189" s="151">
        <f t="array" ref="S189">IFERROR(INDEX($R$3:$V$89, SMALL(IF($Q$3:$Q$89="○", ROW($Q$3:$Q$89)-ROW($Q$3)+1), ROW(B85)), COLUMNS($R$3:S87)), "")</f>
        <v>0</v>
      </c>
      <c r="T189" s="151">
        <f t="array" ref="T189">IFERROR(INDEX($R$3:$V$89, SMALL(IF($Q$3:$Q$89="○", ROW($Q$3:$Q$89)-ROW($Q$3)+1), ROW(C85)), COLUMNS($R$3:T87)), "")</f>
        <v>0</v>
      </c>
      <c r="U189" s="151">
        <f t="array" ref="U189">IFERROR(INDEX($R$3:$V$89, SMALL(IF($Q$3:$Q$89="○", ROW($Q$3:$Q$89)-ROW($Q$3)+1), ROW(D85)), COLUMNS($R$3:U87)), "")</f>
        <v>0</v>
      </c>
      <c r="V189" s="151">
        <f t="array" ref="V189">IFERROR(INDEX($R$3:$V$89, SMALL(IF($Q$3:$Q$89="○", ROW($Q$3:$Q$89)-ROW($Q$3)+1), ROW(E85)), COLUMNS($R$3:V87)), "")</f>
        <v>0</v>
      </c>
    </row>
    <row r="190" spans="18:22" x14ac:dyDescent="0.2">
      <c r="R190" s="151">
        <f t="array" ref="R190">IFERROR(INDEX($R$3:$V$89, SMALL(IF($Q$3:$Q$89="○", ROW($Q$3:$Q$89)-ROW($Q$3)+1), ROW(A86)), COLUMNS($R$3:R88)), "")</f>
        <v>0</v>
      </c>
      <c r="S190" s="151">
        <f t="array" ref="S190">IFERROR(INDEX($R$3:$V$89, SMALL(IF($Q$3:$Q$89="○", ROW($Q$3:$Q$89)-ROW($Q$3)+1), ROW(B86)), COLUMNS($R$3:S88)), "")</f>
        <v>0</v>
      </c>
      <c r="T190" s="151">
        <f t="array" ref="T190">IFERROR(INDEX($R$3:$V$89, SMALL(IF($Q$3:$Q$89="○", ROW($Q$3:$Q$89)-ROW($Q$3)+1), ROW(C86)), COLUMNS($R$3:T88)), "")</f>
        <v>0</v>
      </c>
      <c r="U190" s="151">
        <f t="array" ref="U190">IFERROR(INDEX($R$3:$V$89, SMALL(IF($Q$3:$Q$89="○", ROW($Q$3:$Q$89)-ROW($Q$3)+1), ROW(D86)), COLUMNS($R$3:U88)), "")</f>
        <v>0</v>
      </c>
      <c r="V190" s="151">
        <f t="array" ref="V190">IFERROR(INDEX($R$3:$V$89, SMALL(IF($Q$3:$Q$89="○", ROW($Q$3:$Q$89)-ROW($Q$3)+1), ROW(E86)), COLUMNS($R$3:V88)), "")</f>
        <v>0</v>
      </c>
    </row>
    <row r="191" spans="18:22" x14ac:dyDescent="0.2">
      <c r="R191" s="151">
        <f t="array" ref="R191">IFERROR(INDEX($R$3:$V$89, SMALL(IF($Q$3:$Q$89="○", ROW($Q$3:$Q$89)-ROW($Q$3)+1), ROW(A87)), COLUMNS($R$3:R89)), "")</f>
        <v>0</v>
      </c>
      <c r="S191" s="151">
        <f t="array" ref="S191">IFERROR(INDEX($R$3:$V$89, SMALL(IF($Q$3:$Q$89="○", ROW($Q$3:$Q$89)-ROW($Q$3)+1), ROW(B87)), COLUMNS($R$3:S89)), "")</f>
        <v>0</v>
      </c>
      <c r="T191" s="151">
        <f t="array" ref="T191">IFERROR(INDEX($R$3:$V$89, SMALL(IF($Q$3:$Q$89="○", ROW($Q$3:$Q$89)-ROW($Q$3)+1), ROW(C87)), COLUMNS($R$3:T89)), "")</f>
        <v>0</v>
      </c>
      <c r="U191" s="151">
        <f t="array" ref="U191">IFERROR(INDEX($R$3:$V$89, SMALL(IF($Q$3:$Q$89="○", ROW($Q$3:$Q$89)-ROW($Q$3)+1), ROW(D87)), COLUMNS($R$3:U89)), "")</f>
        <v>0</v>
      </c>
      <c r="V191" s="151">
        <f t="array" ref="V191">IFERROR(INDEX($R$3:$V$89, SMALL(IF($Q$3:$Q$89="○", ROW($Q$3:$Q$89)-ROW($Q$3)+1), ROW(E87)), COLUMNS($R$3:V89)), "")</f>
        <v>0</v>
      </c>
    </row>
    <row r="192" spans="18:22" x14ac:dyDescent="0.2">
      <c r="R192" s="151" t="str">
        <f t="array" ref="R192">IFERROR(INDEX($R$3:$V$89, SMALL(IF($Q$3:$Q$89="○", ROW($Q$3:$Q$89)-ROW($Q$3)+1), ROW(A88)), COLUMNS($R$3:R90)), "")</f>
        <v/>
      </c>
      <c r="S192" s="151" t="str">
        <f t="array" ref="S192">IFERROR(INDEX($R$3:$V$89, SMALL(IF($Q$3:$Q$89="○", ROW($Q$3:$Q$89)-ROW($Q$3)+1), ROW(B88)), COLUMNS($R$3:S90)), "")</f>
        <v/>
      </c>
      <c r="T192" s="151" t="str">
        <f t="array" ref="T192">IFERROR(INDEX($R$3:$V$89, SMALL(IF($Q$3:$Q$89="○", ROW($Q$3:$Q$89)-ROW($Q$3)+1), ROW(C88)), COLUMNS($R$3:T90)), "")</f>
        <v/>
      </c>
      <c r="U192" s="151" t="str">
        <f t="array" ref="U192">IFERROR(INDEX($R$3:$V$89, SMALL(IF($Q$3:$Q$89="○", ROW($Q$3:$Q$89)-ROW($Q$3)+1), ROW(D88)), COLUMNS($R$3:U90)), "")</f>
        <v/>
      </c>
      <c r="V192" s="151" t="str">
        <f t="array" ref="V192">IFERROR(INDEX($R$3:$V$89, SMALL(IF($Q$3:$Q$89="○", ROW($Q$3:$Q$89)-ROW($Q$3)+1), ROW(E88)), COLUMNS($R$3:V90)), "")</f>
        <v/>
      </c>
    </row>
    <row r="193" spans="18:22" x14ac:dyDescent="0.2">
      <c r="R193" s="151" t="str">
        <f t="array" ref="R193">IFERROR(INDEX($R$3:$V$89, SMALL(IF($Q$3:$Q$89="○", ROW($Q$3:$Q$89)-ROW($Q$3)+1), ROW(A89)), COLUMNS($R$3:R91)), "")</f>
        <v/>
      </c>
      <c r="S193" s="151" t="str">
        <f t="array" ref="S193">IFERROR(INDEX($R$3:$V$89, SMALL(IF($Q$3:$Q$89="○", ROW($Q$3:$Q$89)-ROW($Q$3)+1), ROW(B89)), COLUMNS($R$3:S91)), "")</f>
        <v/>
      </c>
      <c r="T193" s="151" t="str">
        <f t="array" ref="T193">IFERROR(INDEX($R$3:$V$89, SMALL(IF($Q$3:$Q$89="○", ROW($Q$3:$Q$89)-ROW($Q$3)+1), ROW(C89)), COLUMNS($R$3:T91)), "")</f>
        <v/>
      </c>
      <c r="U193" s="151" t="str">
        <f t="array" ref="U193">IFERROR(INDEX($R$3:$V$89, SMALL(IF($Q$3:$Q$89="○", ROW($Q$3:$Q$89)-ROW($Q$3)+1), ROW(D89)), COLUMNS($R$3:U91)), "")</f>
        <v/>
      </c>
      <c r="V193" s="151" t="str">
        <f t="array" ref="V193">IFERROR(INDEX($R$3:$V$89, SMALL(IF($Q$3:$Q$89="○", ROW($Q$3:$Q$89)-ROW($Q$3)+1), ROW(E89)), COLUMNS($R$3:V91)), "")</f>
        <v/>
      </c>
    </row>
    <row r="194" spans="18:22" x14ac:dyDescent="0.2">
      <c r="R194" s="151" t="str">
        <f t="array" ref="R194">IFERROR(INDEX($R$3:$V$89, SMALL(IF($Q$3:$Q$89="○", ROW($Q$3:$Q$89)-ROW($Q$3)+1), ROW(A90)), COLUMNS($R$3:R92)), "")</f>
        <v/>
      </c>
      <c r="S194" s="151" t="str">
        <f t="array" ref="S194">IFERROR(INDEX($R$3:$V$89, SMALL(IF($Q$3:$Q$89="○", ROW($Q$3:$Q$89)-ROW($Q$3)+1), ROW(B90)), COLUMNS($R$3:S92)), "")</f>
        <v/>
      </c>
      <c r="T194" s="151" t="str">
        <f t="array" ref="T194">IFERROR(INDEX($R$3:$V$89, SMALL(IF($Q$3:$Q$89="○", ROW($Q$3:$Q$89)-ROW($Q$3)+1), ROW(C90)), COLUMNS($R$3:T92)), "")</f>
        <v/>
      </c>
      <c r="U194" s="151" t="str">
        <f t="array" ref="U194">IFERROR(INDEX($R$3:$V$89, SMALL(IF($Q$3:$Q$89="○", ROW($Q$3:$Q$89)-ROW($Q$3)+1), ROW(D90)), COLUMNS($R$3:U92)), "")</f>
        <v/>
      </c>
      <c r="V194" s="151" t="str">
        <f t="array" ref="V194">IFERROR(INDEX($R$3:$V$89, SMALL(IF($Q$3:$Q$89="○", ROW($Q$3:$Q$89)-ROW($Q$3)+1), ROW(E90)), COLUMNS($R$3:V92)), "")</f>
        <v/>
      </c>
    </row>
    <row r="195" spans="18:22" x14ac:dyDescent="0.2">
      <c r="R195" s="151" t="str">
        <f t="array" ref="R195">IFERROR(INDEX($R$3:$V$89, SMALL(IF($Q$3:$Q$89="○", ROW($Q$3:$Q$89)-ROW($Q$3)+1), ROW(A91)), COLUMNS($R$3:R93)), "")</f>
        <v/>
      </c>
      <c r="S195" s="151" t="str">
        <f t="array" ref="S195">IFERROR(INDEX($R$3:$V$89, SMALL(IF($Q$3:$Q$89="○", ROW($Q$3:$Q$89)-ROW($Q$3)+1), ROW(B91)), COLUMNS($R$3:S93)), "")</f>
        <v/>
      </c>
      <c r="T195" s="151" t="str">
        <f t="array" ref="T195">IFERROR(INDEX($R$3:$V$89, SMALL(IF($Q$3:$Q$89="○", ROW($Q$3:$Q$89)-ROW($Q$3)+1), ROW(C91)), COLUMNS($R$3:T93)), "")</f>
        <v/>
      </c>
      <c r="U195" s="151" t="str">
        <f t="array" ref="U195">IFERROR(INDEX($R$3:$V$89, SMALL(IF($Q$3:$Q$89="○", ROW($Q$3:$Q$89)-ROW($Q$3)+1), ROW(D91)), COLUMNS($R$3:U93)), "")</f>
        <v/>
      </c>
      <c r="V195" s="151" t="str">
        <f t="array" ref="V195">IFERROR(INDEX($R$3:$V$89, SMALL(IF($Q$3:$Q$89="○", ROW($Q$3:$Q$89)-ROW($Q$3)+1), ROW(E91)), COLUMNS($R$3:V93)), "")</f>
        <v/>
      </c>
    </row>
    <row r="196" spans="18:22" x14ac:dyDescent="0.2">
      <c r="R196" s="151" t="str">
        <f t="array" ref="R196">IFERROR(INDEX($R$3:$V$89, SMALL(IF($Q$3:$Q$89="○", ROW($Q$3:$Q$89)-ROW($Q$3)+1), ROW(A92)), COLUMNS($R$3:R94)), "")</f>
        <v/>
      </c>
      <c r="S196" s="151" t="str">
        <f t="array" ref="S196">IFERROR(INDEX($R$3:$V$89, SMALL(IF($Q$3:$Q$89="○", ROW($Q$3:$Q$89)-ROW($Q$3)+1), ROW(B92)), COLUMNS($R$3:S94)), "")</f>
        <v/>
      </c>
      <c r="T196" s="151" t="str">
        <f t="array" ref="T196">IFERROR(INDEX($R$3:$V$89, SMALL(IF($Q$3:$Q$89="○", ROW($Q$3:$Q$89)-ROW($Q$3)+1), ROW(C92)), COLUMNS($R$3:T94)), "")</f>
        <v/>
      </c>
      <c r="U196" s="151" t="str">
        <f t="array" ref="U196">IFERROR(INDEX($R$3:$V$89, SMALL(IF($Q$3:$Q$89="○", ROW($Q$3:$Q$89)-ROW($Q$3)+1), ROW(D92)), COLUMNS($R$3:U94)), "")</f>
        <v/>
      </c>
      <c r="V196" s="151" t="str">
        <f t="array" ref="V196">IFERROR(INDEX($R$3:$V$89, SMALL(IF($Q$3:$Q$89="○", ROW($Q$3:$Q$89)-ROW($Q$3)+1), ROW(E92)), COLUMNS($R$3:V94)), "")</f>
        <v/>
      </c>
    </row>
    <row r="197" spans="18:22" x14ac:dyDescent="0.2">
      <c r="R197" s="151" t="str">
        <f t="array" ref="R197">IFERROR(INDEX($R$3:$V$89, SMALL(IF($Q$3:$Q$89="○", ROW($Q$3:$Q$89)-ROW($Q$3)+1), ROW(A93)), COLUMNS($R$3:R95)), "")</f>
        <v/>
      </c>
      <c r="S197" s="151" t="str">
        <f t="array" ref="S197">IFERROR(INDEX($R$3:$V$89, SMALL(IF($Q$3:$Q$89="○", ROW($Q$3:$Q$89)-ROW($Q$3)+1), ROW(B93)), COLUMNS($R$3:S95)), "")</f>
        <v/>
      </c>
      <c r="T197" s="151" t="str">
        <f t="array" ref="T197">IFERROR(INDEX($R$3:$V$89, SMALL(IF($Q$3:$Q$89="○", ROW($Q$3:$Q$89)-ROW($Q$3)+1), ROW(C93)), COLUMNS($R$3:T95)), "")</f>
        <v/>
      </c>
      <c r="U197" s="151" t="str">
        <f t="array" ref="U197">IFERROR(INDEX($R$3:$V$89, SMALL(IF($Q$3:$Q$89="○", ROW($Q$3:$Q$89)-ROW($Q$3)+1), ROW(D93)), COLUMNS($R$3:U95)), "")</f>
        <v/>
      </c>
      <c r="V197" s="151" t="str">
        <f t="array" ref="V197">IFERROR(INDEX($R$3:$V$89, SMALL(IF($Q$3:$Q$89="○", ROW($Q$3:$Q$89)-ROW($Q$3)+1), ROW(E93)), COLUMNS($R$3:V95)), "")</f>
        <v/>
      </c>
    </row>
    <row r="198" spans="18:22" x14ac:dyDescent="0.2">
      <c r="R198" s="151" t="str">
        <f t="array" ref="R198">IFERROR(INDEX($R$3:$V$89, SMALL(IF($Q$3:$Q$89="○", ROW($Q$3:$Q$89)-ROW($Q$3)+1), ROW(A94)), COLUMNS($R$3:R96)), "")</f>
        <v/>
      </c>
      <c r="S198" s="151" t="str">
        <f t="array" ref="S198">IFERROR(INDEX($R$3:$V$89, SMALL(IF($Q$3:$Q$89="○", ROW($Q$3:$Q$89)-ROW($Q$3)+1), ROW(B94)), COLUMNS($R$3:S96)), "")</f>
        <v/>
      </c>
      <c r="T198" s="151" t="str">
        <f t="array" ref="T198">IFERROR(INDEX($R$3:$V$89, SMALL(IF($Q$3:$Q$89="○", ROW($Q$3:$Q$89)-ROW($Q$3)+1), ROW(C94)), COLUMNS($R$3:T96)), "")</f>
        <v/>
      </c>
      <c r="U198" s="151" t="str">
        <f t="array" ref="U198">IFERROR(INDEX($R$3:$V$89, SMALL(IF($Q$3:$Q$89="○", ROW($Q$3:$Q$89)-ROW($Q$3)+1), ROW(D94)), COLUMNS($R$3:U96)), "")</f>
        <v/>
      </c>
      <c r="V198" s="151" t="str">
        <f t="array" ref="V198">IFERROR(INDEX($R$3:$V$89, SMALL(IF($Q$3:$Q$89="○", ROW($Q$3:$Q$89)-ROW($Q$3)+1), ROW(E94)), COLUMNS($R$3:V96)), "")</f>
        <v/>
      </c>
    </row>
    <row r="199" spans="18:22" x14ac:dyDescent="0.2">
      <c r="R199" s="151" t="str">
        <f t="array" ref="R199">IFERROR(INDEX($R$3:$V$89, SMALL(IF($Q$3:$Q$89="○", ROW($Q$3:$Q$89)-ROW($Q$3)+1), ROW(A95)), COLUMNS($R$3:R97)), "")</f>
        <v/>
      </c>
      <c r="S199" s="151" t="str">
        <f t="array" ref="S199">IFERROR(INDEX($R$3:$V$89, SMALL(IF($Q$3:$Q$89="○", ROW($Q$3:$Q$89)-ROW($Q$3)+1), ROW(B95)), COLUMNS($R$3:S97)), "")</f>
        <v/>
      </c>
      <c r="T199" s="151" t="str">
        <f t="array" ref="T199">IFERROR(INDEX($R$3:$V$89, SMALL(IF($Q$3:$Q$89="○", ROW($Q$3:$Q$89)-ROW($Q$3)+1), ROW(C95)), COLUMNS($R$3:T97)), "")</f>
        <v/>
      </c>
      <c r="U199" s="151" t="str">
        <f t="array" ref="U199">IFERROR(INDEX($R$3:$V$89, SMALL(IF($Q$3:$Q$89="○", ROW($Q$3:$Q$89)-ROW($Q$3)+1), ROW(D95)), COLUMNS($R$3:U97)), "")</f>
        <v/>
      </c>
      <c r="V199" s="151" t="str">
        <f t="array" ref="V199">IFERROR(INDEX($R$3:$V$89, SMALL(IF($Q$3:$Q$89="○", ROW($Q$3:$Q$89)-ROW($Q$3)+1), ROW(E95)), COLUMNS($R$3:V97)), "")</f>
        <v/>
      </c>
    </row>
    <row r="200" spans="18:22" x14ac:dyDescent="0.2">
      <c r="R200" s="151" t="str">
        <f t="array" ref="R200">IFERROR(INDEX($R$3:$V$89, SMALL(IF($Q$3:$Q$89="○", ROW($Q$3:$Q$89)-ROW($Q$3)+1), ROW(A96)), COLUMNS($R$3:R98)), "")</f>
        <v/>
      </c>
      <c r="S200" s="151" t="str">
        <f t="array" ref="S200">IFERROR(INDEX($R$3:$V$89, SMALL(IF($Q$3:$Q$89="○", ROW($Q$3:$Q$89)-ROW($Q$3)+1), ROW(B96)), COLUMNS($R$3:S98)), "")</f>
        <v/>
      </c>
      <c r="T200" s="151" t="str">
        <f t="array" ref="T200">IFERROR(INDEX($R$3:$V$89, SMALL(IF($Q$3:$Q$89="○", ROW($Q$3:$Q$89)-ROW($Q$3)+1), ROW(C96)), COLUMNS($R$3:T98)), "")</f>
        <v/>
      </c>
      <c r="U200" s="151" t="str">
        <f t="array" ref="U200">IFERROR(INDEX($R$3:$V$89, SMALL(IF($Q$3:$Q$89="○", ROW($Q$3:$Q$89)-ROW($Q$3)+1), ROW(D96)), COLUMNS($R$3:U98)), "")</f>
        <v/>
      </c>
      <c r="V200" s="151" t="str">
        <f t="array" ref="V200">IFERROR(INDEX($R$3:$V$89, SMALL(IF($Q$3:$Q$89="○", ROW($Q$3:$Q$89)-ROW($Q$3)+1), ROW(E96)), COLUMNS($R$3:V98)), "")</f>
        <v/>
      </c>
    </row>
    <row r="201" spans="18:22" x14ac:dyDescent="0.2">
      <c r="R201" s="151" t="str">
        <f t="array" ref="R201">IFERROR(INDEX($R$3:$V$89, SMALL(IF($Q$3:$Q$89="○", ROW($Q$3:$Q$89)-ROW($Q$3)+1), ROW(A97)), COLUMNS($R$3:R99)), "")</f>
        <v/>
      </c>
      <c r="S201" s="151" t="str">
        <f t="array" ref="S201">IFERROR(INDEX($R$3:$V$89, SMALL(IF($Q$3:$Q$89="○", ROW($Q$3:$Q$89)-ROW($Q$3)+1), ROW(B97)), COLUMNS($R$3:S99)), "")</f>
        <v/>
      </c>
      <c r="T201" s="151" t="str">
        <f t="array" ref="T201">IFERROR(INDEX($R$3:$V$89, SMALL(IF($Q$3:$Q$89="○", ROW($Q$3:$Q$89)-ROW($Q$3)+1), ROW(C97)), COLUMNS($R$3:T99)), "")</f>
        <v/>
      </c>
      <c r="U201" s="151" t="str">
        <f t="array" ref="U201">IFERROR(INDEX($R$3:$V$89, SMALL(IF($Q$3:$Q$89="○", ROW($Q$3:$Q$89)-ROW($Q$3)+1), ROW(D97)), COLUMNS($R$3:U99)), "")</f>
        <v/>
      </c>
      <c r="V201" s="151" t="str">
        <f t="array" ref="V201">IFERROR(INDEX($R$3:$V$89, SMALL(IF($Q$3:$Q$89="○", ROW($Q$3:$Q$89)-ROW($Q$3)+1), ROW(E97)), COLUMNS($R$3:V99)), "")</f>
        <v/>
      </c>
    </row>
    <row r="202" spans="18:22" x14ac:dyDescent="0.2">
      <c r="R202" s="151" t="str">
        <f t="array" ref="R202">IFERROR(INDEX($R$3:$V$89, SMALL(IF($Q$3:$Q$89="○", ROW($Q$3:$Q$89)-ROW($Q$3)+1), ROW(A98)), COLUMNS($R$3:R100)), "")</f>
        <v/>
      </c>
      <c r="S202" s="151" t="str">
        <f t="array" ref="S202">IFERROR(INDEX($R$3:$V$89, SMALL(IF($Q$3:$Q$89="○", ROW($Q$3:$Q$89)-ROW($Q$3)+1), ROW(B98)), COLUMNS($R$3:S100)), "")</f>
        <v/>
      </c>
      <c r="T202" s="151" t="str">
        <f t="array" ref="T202">IFERROR(INDEX($R$3:$V$89, SMALL(IF($Q$3:$Q$89="○", ROW($Q$3:$Q$89)-ROW($Q$3)+1), ROW(C98)), COLUMNS($R$3:T100)), "")</f>
        <v/>
      </c>
      <c r="U202" s="151" t="str">
        <f t="array" ref="U202">IFERROR(INDEX($R$3:$V$89, SMALL(IF($Q$3:$Q$89="○", ROW($Q$3:$Q$89)-ROW($Q$3)+1), ROW(D98)), COLUMNS($R$3:U100)), "")</f>
        <v/>
      </c>
      <c r="V202" s="151" t="str">
        <f t="array" ref="V202">IFERROR(INDEX($R$3:$V$89, SMALL(IF($Q$3:$Q$89="○", ROW($Q$3:$Q$89)-ROW($Q$3)+1), ROW(E98)), COLUMNS($R$3:V100)), "")</f>
        <v/>
      </c>
    </row>
    <row r="203" spans="18:22" x14ac:dyDescent="0.2">
      <c r="R203" s="151" t="str">
        <f t="array" ref="R203">IFERROR(INDEX($R$3:$V$89, SMALL(IF($Q$3:$Q$89="○", ROW($Q$3:$Q$89)-ROW($Q$3)+1), ROW(A99)), COLUMNS($R$3:R101)), "")</f>
        <v/>
      </c>
      <c r="S203" s="151" t="str">
        <f t="array" ref="S203">IFERROR(INDEX($R$3:$V$89, SMALL(IF($Q$3:$Q$89="○", ROW($Q$3:$Q$89)-ROW($Q$3)+1), ROW(B99)), COLUMNS($R$3:S101)), "")</f>
        <v/>
      </c>
      <c r="T203" s="151" t="str">
        <f t="array" ref="T203">IFERROR(INDEX($R$3:$V$89, SMALL(IF($Q$3:$Q$89="○", ROW($Q$3:$Q$89)-ROW($Q$3)+1), ROW(C99)), COLUMNS($R$3:T101)), "")</f>
        <v/>
      </c>
      <c r="U203" s="151" t="str">
        <f t="array" ref="U203">IFERROR(INDEX($R$3:$V$89, SMALL(IF($Q$3:$Q$89="○", ROW($Q$3:$Q$89)-ROW($Q$3)+1), ROW(D99)), COLUMNS($R$3:U101)), "")</f>
        <v/>
      </c>
      <c r="V203" s="151" t="str">
        <f t="array" ref="V203">IFERROR(INDEX($R$3:$V$89, SMALL(IF($Q$3:$Q$89="○", ROW($Q$3:$Q$89)-ROW($Q$3)+1), ROW(E99)), COLUMNS($R$3:V101)), "")</f>
        <v/>
      </c>
    </row>
    <row r="204" spans="18:22" x14ac:dyDescent="0.2">
      <c r="R204" s="151" t="str">
        <f t="array" ref="R204">IFERROR(INDEX($R$3:$V$89, SMALL(IF($Q$3:$Q$89="○", ROW($Q$3:$Q$89)-ROW($Q$3)+1), ROW(A100)), COLUMNS($R$3:R102)), "")</f>
        <v/>
      </c>
      <c r="S204" s="151" t="str">
        <f t="array" ref="S204">IFERROR(INDEX($R$3:$V$89, SMALL(IF($Q$3:$Q$89="○", ROW($Q$3:$Q$89)-ROW($Q$3)+1), ROW(B100)), COLUMNS($R$3:S102)), "")</f>
        <v/>
      </c>
      <c r="T204" s="151" t="str">
        <f t="array" ref="T204">IFERROR(INDEX($R$3:$V$89, SMALL(IF($Q$3:$Q$89="○", ROW($Q$3:$Q$89)-ROW($Q$3)+1), ROW(C100)), COLUMNS($R$3:T102)), "")</f>
        <v/>
      </c>
      <c r="U204" s="151" t="str">
        <f t="array" ref="U204">IFERROR(INDEX($R$3:$V$89, SMALL(IF($Q$3:$Q$89="○", ROW($Q$3:$Q$89)-ROW($Q$3)+1), ROW(D100)), COLUMNS($R$3:U102)), "")</f>
        <v/>
      </c>
      <c r="V204" s="151" t="str">
        <f t="array" ref="V204">IFERROR(INDEX($R$3:$V$89, SMALL(IF($Q$3:$Q$89="○", ROW($Q$3:$Q$89)-ROW($Q$3)+1), ROW(E100)), COLUMNS($R$3:V102)), "")</f>
        <v/>
      </c>
    </row>
    <row r="205" spans="18:22" x14ac:dyDescent="0.2">
      <c r="R205" s="151" t="str">
        <f t="array" ref="R205">IFERROR(INDEX($R$3:$V$89, SMALL(IF($Q$3:$Q$89="○", ROW($Q$3:$Q$89)-ROW($Q$3)+1), ROW(A101)), COLUMNS($R$3:R103)), "")</f>
        <v/>
      </c>
      <c r="S205" s="151" t="str">
        <f t="array" ref="S205">IFERROR(INDEX($R$3:$V$89, SMALL(IF($Q$3:$Q$89="○", ROW($Q$3:$Q$89)-ROW($Q$3)+1), ROW(B101)), COLUMNS($R$3:S103)), "")</f>
        <v/>
      </c>
      <c r="T205" s="151" t="str">
        <f t="array" ref="T205">IFERROR(INDEX($R$3:$V$89, SMALL(IF($Q$3:$Q$89="○", ROW($Q$3:$Q$89)-ROW($Q$3)+1), ROW(C101)), COLUMNS($R$3:T103)), "")</f>
        <v/>
      </c>
      <c r="U205" s="151" t="str">
        <f t="array" ref="U205">IFERROR(INDEX($R$3:$V$89, SMALL(IF($Q$3:$Q$89="○", ROW($Q$3:$Q$89)-ROW($Q$3)+1), ROW(D101)), COLUMNS($R$3:U103)), "")</f>
        <v/>
      </c>
      <c r="V205" s="151" t="str">
        <f t="array" ref="V205">IFERROR(INDEX($R$3:$V$89, SMALL(IF($Q$3:$Q$89="○", ROW($Q$3:$Q$89)-ROW($Q$3)+1), ROW(E101)), COLUMNS($R$3:V103)), "")</f>
        <v/>
      </c>
    </row>
    <row r="206" spans="18:22" x14ac:dyDescent="0.2">
      <c r="R206" s="151" t="str">
        <f t="array" ref="R206">IFERROR(INDEX($R$3:$V$89, SMALL(IF($Q$3:$Q$89="○", ROW($Q$3:$Q$89)-ROW($Q$3)+1), ROW(A102)), COLUMNS($R$3:R104)), "")</f>
        <v/>
      </c>
      <c r="S206" s="151" t="str">
        <f t="array" ref="S206">IFERROR(INDEX($R$3:$V$89, SMALL(IF($Q$3:$Q$89="○", ROW($Q$3:$Q$89)-ROW($Q$3)+1), ROW(B102)), COLUMNS($R$3:S104)), "")</f>
        <v/>
      </c>
      <c r="T206" s="151" t="str">
        <f t="array" ref="T206">IFERROR(INDEX($R$3:$V$89, SMALL(IF($Q$3:$Q$89="○", ROW($Q$3:$Q$89)-ROW($Q$3)+1), ROW(C102)), COLUMNS($R$3:T104)), "")</f>
        <v/>
      </c>
      <c r="U206" s="151" t="str">
        <f t="array" ref="U206">IFERROR(INDEX($R$3:$V$89, SMALL(IF($Q$3:$Q$89="○", ROW($Q$3:$Q$89)-ROW($Q$3)+1), ROW(D102)), COLUMNS($R$3:U104)), "")</f>
        <v/>
      </c>
      <c r="V206" s="151" t="str">
        <f t="array" ref="V206">IFERROR(INDEX($R$3:$V$89, SMALL(IF($Q$3:$Q$89="○", ROW($Q$3:$Q$89)-ROW($Q$3)+1), ROW(E102)), COLUMNS($R$3:V104)), "")</f>
        <v/>
      </c>
    </row>
    <row r="207" spans="18:22" x14ac:dyDescent="0.2">
      <c r="R207" s="151" t="str">
        <f t="array" ref="R207">IFERROR(INDEX($R$3:$V$89, SMALL(IF($Q$3:$Q$89="○", ROW($Q$3:$Q$89)-ROW($Q$3)+1), ROW(A103)), COLUMNS($R$3:R105)), "")</f>
        <v/>
      </c>
      <c r="S207" s="151" t="str">
        <f t="array" ref="S207">IFERROR(INDEX($R$3:$V$89, SMALL(IF($Q$3:$Q$89="○", ROW($Q$3:$Q$89)-ROW($Q$3)+1), ROW(B103)), COLUMNS($R$3:S105)), "")</f>
        <v/>
      </c>
      <c r="T207" s="151" t="str">
        <f t="array" ref="T207">IFERROR(INDEX($R$3:$V$89, SMALL(IF($Q$3:$Q$89="○", ROW($Q$3:$Q$89)-ROW($Q$3)+1), ROW(C103)), COLUMNS($R$3:T105)), "")</f>
        <v/>
      </c>
      <c r="U207" s="151" t="str">
        <f t="array" ref="U207">IFERROR(INDEX($R$3:$V$89, SMALL(IF($Q$3:$Q$89="○", ROW($Q$3:$Q$89)-ROW($Q$3)+1), ROW(D103)), COLUMNS($R$3:U105)), "")</f>
        <v/>
      </c>
      <c r="V207" s="151" t="str">
        <f t="array" ref="V207">IFERROR(INDEX($R$3:$V$89, SMALL(IF($Q$3:$Q$89="○", ROW($Q$3:$Q$89)-ROW($Q$3)+1), ROW(E103)), COLUMNS($R$3:V105)), "")</f>
        <v/>
      </c>
    </row>
    <row r="208" spans="18:22" x14ac:dyDescent="0.2">
      <c r="R208" s="151" t="str">
        <f t="array" ref="R208">IFERROR(INDEX($R$3:$V$89, SMALL(IF($Q$3:$Q$89="○", ROW($Q$3:$Q$89)-ROW($Q$3)+1), ROW(A104)), COLUMNS($R$3:R106)), "")</f>
        <v/>
      </c>
      <c r="S208" s="151" t="str">
        <f t="array" ref="S208">IFERROR(INDEX($R$3:$V$89, SMALL(IF($Q$3:$Q$89="○", ROW($Q$3:$Q$89)-ROW($Q$3)+1), ROW(B104)), COLUMNS($R$3:S106)), "")</f>
        <v/>
      </c>
      <c r="T208" s="151" t="str">
        <f t="array" ref="T208">IFERROR(INDEX($R$3:$V$89, SMALL(IF($Q$3:$Q$89="○", ROW($Q$3:$Q$89)-ROW($Q$3)+1), ROW(C104)), COLUMNS($R$3:T106)), "")</f>
        <v/>
      </c>
      <c r="U208" s="151" t="str">
        <f t="array" ref="U208">IFERROR(INDEX($R$3:$V$89, SMALL(IF($Q$3:$Q$89="○", ROW($Q$3:$Q$89)-ROW($Q$3)+1), ROW(D104)), COLUMNS($R$3:U106)), "")</f>
        <v/>
      </c>
      <c r="V208" s="151" t="str">
        <f t="array" ref="V208">IFERROR(INDEX($R$3:$V$89, SMALL(IF($Q$3:$Q$89="○", ROW($Q$3:$Q$89)-ROW($Q$3)+1), ROW(E104)), COLUMNS($R$3:V106)), "")</f>
        <v/>
      </c>
    </row>
    <row r="209" spans="18:22" x14ac:dyDescent="0.2">
      <c r="R209" s="151" t="str">
        <f t="array" ref="R209">IFERROR(INDEX($R$3:$V$89, SMALL(IF($Q$3:$Q$89="○", ROW($Q$3:$Q$89)-ROW($Q$3)+1), ROW(A105)), COLUMNS($R$3:R107)), "")</f>
        <v/>
      </c>
      <c r="S209" s="151" t="str">
        <f t="array" ref="S209">IFERROR(INDEX($R$3:$V$89, SMALL(IF($Q$3:$Q$89="○", ROW($Q$3:$Q$89)-ROW($Q$3)+1), ROW(B105)), COLUMNS($R$3:S107)), "")</f>
        <v/>
      </c>
      <c r="T209" s="151" t="str">
        <f t="array" ref="T209">IFERROR(INDEX($R$3:$V$89, SMALL(IF($Q$3:$Q$89="○", ROW($Q$3:$Q$89)-ROW($Q$3)+1), ROW(C105)), COLUMNS($R$3:T107)), "")</f>
        <v/>
      </c>
      <c r="U209" s="151" t="str">
        <f t="array" ref="U209">IFERROR(INDEX($R$3:$V$89, SMALL(IF($Q$3:$Q$89="○", ROW($Q$3:$Q$89)-ROW($Q$3)+1), ROW(D105)), COLUMNS($R$3:U107)), "")</f>
        <v/>
      </c>
      <c r="V209" s="151" t="str">
        <f t="array" ref="V209">IFERROR(INDEX($R$3:$V$89, SMALL(IF($Q$3:$Q$89="○", ROW($Q$3:$Q$89)-ROW($Q$3)+1), ROW(E105)), COLUMNS($R$3:V107)), "")</f>
        <v/>
      </c>
    </row>
    <row r="210" spans="18:22" x14ac:dyDescent="0.2">
      <c r="R210" s="151" t="str">
        <f t="array" ref="R210">IFERROR(INDEX($R$3:$V$89, SMALL(IF($Q$3:$Q$89="○", ROW($Q$3:$Q$89)-ROW($Q$3)+1), ROW(A106)), COLUMNS($R$3:R108)), "")</f>
        <v/>
      </c>
      <c r="S210" s="151" t="str">
        <f t="array" ref="S210">IFERROR(INDEX($R$3:$V$89, SMALL(IF($Q$3:$Q$89="○", ROW($Q$3:$Q$89)-ROW($Q$3)+1), ROW(B106)), COLUMNS($R$3:S108)), "")</f>
        <v/>
      </c>
      <c r="T210" s="151" t="str">
        <f t="array" ref="T210">IFERROR(INDEX($R$3:$V$89, SMALL(IF($Q$3:$Q$89="○", ROW($Q$3:$Q$89)-ROW($Q$3)+1), ROW(C106)), COLUMNS($R$3:T108)), "")</f>
        <v/>
      </c>
      <c r="U210" s="151" t="str">
        <f t="array" ref="U210">IFERROR(INDEX($R$3:$V$89, SMALL(IF($Q$3:$Q$89="○", ROW($Q$3:$Q$89)-ROW($Q$3)+1), ROW(D106)), COLUMNS($R$3:U108)), "")</f>
        <v/>
      </c>
      <c r="V210" s="151" t="str">
        <f t="array" ref="V210">IFERROR(INDEX($R$3:$V$89, SMALL(IF($Q$3:$Q$89="○", ROW($Q$3:$Q$89)-ROW($Q$3)+1), ROW(E106)), COLUMNS($R$3:V108)), "")</f>
        <v/>
      </c>
    </row>
    <row r="211" spans="18:22" x14ac:dyDescent="0.2">
      <c r="R211" s="151" t="str">
        <f t="array" ref="R211">IFERROR(INDEX($R$3:$V$89, SMALL(IF($Q$3:$Q$89="○", ROW($Q$3:$Q$89)-ROW($Q$3)+1), ROW(A107)), COLUMNS($R$3:R109)), "")</f>
        <v/>
      </c>
      <c r="S211" s="151" t="str">
        <f t="array" ref="S211">IFERROR(INDEX($R$3:$V$89, SMALL(IF($Q$3:$Q$89="○", ROW($Q$3:$Q$89)-ROW($Q$3)+1), ROW(B107)), COLUMNS($R$3:S109)), "")</f>
        <v/>
      </c>
      <c r="T211" s="151" t="str">
        <f t="array" ref="T211">IFERROR(INDEX($R$3:$V$89, SMALL(IF($Q$3:$Q$89="○", ROW($Q$3:$Q$89)-ROW($Q$3)+1), ROW(C107)), COLUMNS($R$3:T109)), "")</f>
        <v/>
      </c>
      <c r="U211" s="151" t="str">
        <f t="array" ref="U211">IFERROR(INDEX($R$3:$V$89, SMALL(IF($Q$3:$Q$89="○", ROW($Q$3:$Q$89)-ROW($Q$3)+1), ROW(D107)), COLUMNS($R$3:U109)), "")</f>
        <v/>
      </c>
      <c r="V211" s="151" t="str">
        <f t="array" ref="V211">IFERROR(INDEX($R$3:$V$89, SMALL(IF($Q$3:$Q$89="○", ROW($Q$3:$Q$89)-ROW($Q$3)+1), ROW(E107)), COLUMNS($R$3:V109)), "")</f>
        <v/>
      </c>
    </row>
    <row r="212" spans="18:22" x14ac:dyDescent="0.2">
      <c r="R212" s="151" t="str">
        <f t="array" ref="R212">IFERROR(INDEX($R$3:$V$89, SMALL(IF($Q$3:$Q$89="○", ROW($Q$3:$Q$89)-ROW($Q$3)+1), ROW(A108)), COLUMNS($R$3:R110)), "")</f>
        <v/>
      </c>
      <c r="S212" s="151" t="str">
        <f t="array" ref="S212">IFERROR(INDEX($R$3:$V$89, SMALL(IF($Q$3:$Q$89="○", ROW($Q$3:$Q$89)-ROW($Q$3)+1), ROW(B108)), COLUMNS($R$3:S110)), "")</f>
        <v/>
      </c>
      <c r="T212" s="151" t="str">
        <f t="array" ref="T212">IFERROR(INDEX($R$3:$V$89, SMALL(IF($Q$3:$Q$89="○", ROW($Q$3:$Q$89)-ROW($Q$3)+1), ROW(C108)), COLUMNS($R$3:T110)), "")</f>
        <v/>
      </c>
      <c r="U212" s="151" t="str">
        <f t="array" ref="U212">IFERROR(INDEX($R$3:$V$89, SMALL(IF($Q$3:$Q$89="○", ROW($Q$3:$Q$89)-ROW($Q$3)+1), ROW(D108)), COLUMNS($R$3:U110)), "")</f>
        <v/>
      </c>
      <c r="V212" s="151" t="str">
        <f t="array" ref="V212">IFERROR(INDEX($R$3:$V$89, SMALL(IF($Q$3:$Q$89="○", ROW($Q$3:$Q$89)-ROW($Q$3)+1), ROW(E108)), COLUMNS($R$3:V110)), "")</f>
        <v/>
      </c>
    </row>
    <row r="213" spans="18:22" x14ac:dyDescent="0.2">
      <c r="R213" s="151" t="str">
        <f t="array" ref="R213">IFERROR(INDEX($R$3:$V$89, SMALL(IF($Q$3:$Q$89="○", ROW($Q$3:$Q$89)-ROW($Q$3)+1), ROW(A109)), COLUMNS($R$3:R111)), "")</f>
        <v/>
      </c>
      <c r="S213" s="151" t="str">
        <f t="array" ref="S213">IFERROR(INDEX($R$3:$V$89, SMALL(IF($Q$3:$Q$89="○", ROW($Q$3:$Q$89)-ROW($Q$3)+1), ROW(B109)), COLUMNS($R$3:S111)), "")</f>
        <v/>
      </c>
      <c r="T213" s="151" t="str">
        <f t="array" ref="T213">IFERROR(INDEX($R$3:$V$89, SMALL(IF($Q$3:$Q$89="○", ROW($Q$3:$Q$89)-ROW($Q$3)+1), ROW(C109)), COLUMNS($R$3:T111)), "")</f>
        <v/>
      </c>
      <c r="U213" s="151" t="str">
        <f t="array" ref="U213">IFERROR(INDEX($R$3:$V$89, SMALL(IF($Q$3:$Q$89="○", ROW($Q$3:$Q$89)-ROW($Q$3)+1), ROW(D109)), COLUMNS($R$3:U111)), "")</f>
        <v/>
      </c>
      <c r="V213" s="151" t="str">
        <f t="array" ref="V213">IFERROR(INDEX($R$3:$V$89, SMALL(IF($Q$3:$Q$89="○", ROW($Q$3:$Q$89)-ROW($Q$3)+1), ROW(E109)), COLUMNS($R$3:V111)), "")</f>
        <v/>
      </c>
    </row>
    <row r="214" spans="18:22" x14ac:dyDescent="0.2">
      <c r="R214" s="151" t="str">
        <f t="array" ref="R214">IFERROR(INDEX($R$3:$V$89, SMALL(IF($Q$3:$Q$89="○", ROW($Q$3:$Q$89)-ROW($Q$3)+1), ROW(A110)), COLUMNS($R$3:R112)), "")</f>
        <v/>
      </c>
      <c r="S214" s="151" t="str">
        <f t="array" ref="S214">IFERROR(INDEX($R$3:$V$89, SMALL(IF($Q$3:$Q$89="○", ROW($Q$3:$Q$89)-ROW($Q$3)+1), ROW(B110)), COLUMNS($R$3:S112)), "")</f>
        <v/>
      </c>
      <c r="T214" s="151" t="str">
        <f t="array" ref="T214">IFERROR(INDEX($R$3:$V$89, SMALL(IF($Q$3:$Q$89="○", ROW($Q$3:$Q$89)-ROW($Q$3)+1), ROW(C110)), COLUMNS($R$3:T112)), "")</f>
        <v/>
      </c>
      <c r="U214" s="151" t="str">
        <f t="array" ref="U214">IFERROR(INDEX($R$3:$V$89, SMALL(IF($Q$3:$Q$89="○", ROW($Q$3:$Q$89)-ROW($Q$3)+1), ROW(D110)), COLUMNS($R$3:U112)), "")</f>
        <v/>
      </c>
      <c r="V214" s="151" t="str">
        <f t="array" ref="V214">IFERROR(INDEX($R$3:$V$89, SMALL(IF($Q$3:$Q$89="○", ROW($Q$3:$Q$89)-ROW($Q$3)+1), ROW(E110)), COLUMNS($R$3:V112)), "")</f>
        <v/>
      </c>
    </row>
    <row r="215" spans="18:22" x14ac:dyDescent="0.2">
      <c r="R215" s="151" t="str">
        <f t="array" ref="R215">IFERROR(INDEX($R$3:$V$89, SMALL(IF($Q$3:$Q$89="○", ROW($Q$3:$Q$89)-ROW($Q$3)+1), ROW(A111)), COLUMNS($R$3:R113)), "")</f>
        <v/>
      </c>
      <c r="S215" s="151" t="str">
        <f t="array" ref="S215">IFERROR(INDEX($R$3:$V$89, SMALL(IF($Q$3:$Q$89="○", ROW($Q$3:$Q$89)-ROW($Q$3)+1), ROW(B111)), COLUMNS($R$3:S113)), "")</f>
        <v/>
      </c>
      <c r="T215" s="151" t="str">
        <f t="array" ref="T215">IFERROR(INDEX($R$3:$V$89, SMALL(IF($Q$3:$Q$89="○", ROW($Q$3:$Q$89)-ROW($Q$3)+1), ROW(C111)), COLUMNS($R$3:T113)), "")</f>
        <v/>
      </c>
      <c r="U215" s="151" t="str">
        <f t="array" ref="U215">IFERROR(INDEX($R$3:$V$89, SMALL(IF($Q$3:$Q$89="○", ROW($Q$3:$Q$89)-ROW($Q$3)+1), ROW(D111)), COLUMNS($R$3:U113)), "")</f>
        <v/>
      </c>
      <c r="V215" s="151" t="str">
        <f t="array" ref="V215">IFERROR(INDEX($R$3:$V$89, SMALL(IF($Q$3:$Q$89="○", ROW($Q$3:$Q$89)-ROW($Q$3)+1), ROW(E111)), COLUMNS($R$3:V113)), "")</f>
        <v/>
      </c>
    </row>
    <row r="216" spans="18:22" x14ac:dyDescent="0.2">
      <c r="R216" s="151" t="str">
        <f t="array" ref="R216">IFERROR(INDEX($R$3:$V$89, SMALL(IF($Q$3:$Q$89="○", ROW($Q$3:$Q$89)-ROW($Q$3)+1), ROW(A112)), COLUMNS($R$3:R114)), "")</f>
        <v/>
      </c>
      <c r="S216" s="151" t="str">
        <f t="array" ref="S216">IFERROR(INDEX($R$3:$V$89, SMALL(IF($Q$3:$Q$89="○", ROW($Q$3:$Q$89)-ROW($Q$3)+1), ROW(B112)), COLUMNS($R$3:S114)), "")</f>
        <v/>
      </c>
      <c r="T216" s="151" t="str">
        <f t="array" ref="T216">IFERROR(INDEX($R$3:$V$89, SMALL(IF($Q$3:$Q$89="○", ROW($Q$3:$Q$89)-ROW($Q$3)+1), ROW(C112)), COLUMNS($R$3:T114)), "")</f>
        <v/>
      </c>
      <c r="U216" s="151" t="str">
        <f t="array" ref="U216">IFERROR(INDEX($R$3:$V$89, SMALL(IF($Q$3:$Q$89="○", ROW($Q$3:$Q$89)-ROW($Q$3)+1), ROW(D112)), COLUMNS($R$3:U114)), "")</f>
        <v/>
      </c>
      <c r="V216" s="151" t="str">
        <f t="array" ref="V216">IFERROR(INDEX($R$3:$V$89, SMALL(IF($Q$3:$Q$89="○", ROW($Q$3:$Q$89)-ROW($Q$3)+1), ROW(E112)), COLUMNS($R$3:V114)), "")</f>
        <v/>
      </c>
    </row>
    <row r="217" spans="18:22" x14ac:dyDescent="0.2">
      <c r="R217" s="151" t="str">
        <f t="array" ref="R217">IFERROR(INDEX($R$3:$V$89, SMALL(IF($Q$3:$Q$89="○", ROW($Q$3:$Q$89)-ROW($Q$3)+1), ROW(A113)), COLUMNS($R$3:R115)), "")</f>
        <v/>
      </c>
      <c r="S217" s="151" t="str">
        <f t="array" ref="S217">IFERROR(INDEX($R$3:$V$89, SMALL(IF($Q$3:$Q$89="○", ROW($Q$3:$Q$89)-ROW($Q$3)+1), ROW(B113)), COLUMNS($R$3:S115)), "")</f>
        <v/>
      </c>
      <c r="T217" s="151" t="str">
        <f t="array" ref="T217">IFERROR(INDEX($R$3:$V$89, SMALL(IF($Q$3:$Q$89="○", ROW($Q$3:$Q$89)-ROW($Q$3)+1), ROW(C113)), COLUMNS($R$3:T115)), "")</f>
        <v/>
      </c>
      <c r="U217" s="151" t="str">
        <f t="array" ref="U217">IFERROR(INDEX($R$3:$V$89, SMALL(IF($Q$3:$Q$89="○", ROW($Q$3:$Q$89)-ROW($Q$3)+1), ROW(D113)), COLUMNS($R$3:U115)), "")</f>
        <v/>
      </c>
      <c r="V217" s="151" t="str">
        <f t="array" ref="V217">IFERROR(INDEX($R$3:$V$89, SMALL(IF($Q$3:$Q$89="○", ROW($Q$3:$Q$89)-ROW($Q$3)+1), ROW(E113)), COLUMNS($R$3:V115)), "")</f>
        <v/>
      </c>
    </row>
    <row r="218" spans="18:22" x14ac:dyDescent="0.2">
      <c r="R218" s="151" t="str">
        <f t="array" ref="R218">IFERROR(INDEX($R$3:$V$89, SMALL(IF($Q$3:$Q$89="○", ROW($Q$3:$Q$89)-ROW($Q$3)+1), ROW(A114)), COLUMNS($R$3:R116)), "")</f>
        <v/>
      </c>
      <c r="S218" s="151" t="str">
        <f t="array" ref="S218">IFERROR(INDEX($R$3:$V$89, SMALL(IF($Q$3:$Q$89="○", ROW($Q$3:$Q$89)-ROW($Q$3)+1), ROW(B114)), COLUMNS($R$3:S116)), "")</f>
        <v/>
      </c>
      <c r="T218" s="151" t="str">
        <f t="array" ref="T218">IFERROR(INDEX($R$3:$V$89, SMALL(IF($Q$3:$Q$89="○", ROW($Q$3:$Q$89)-ROW($Q$3)+1), ROW(C114)), COLUMNS($R$3:T116)), "")</f>
        <v/>
      </c>
      <c r="U218" s="151" t="str">
        <f t="array" ref="U218">IFERROR(INDEX($R$3:$V$89, SMALL(IF($Q$3:$Q$89="○", ROW($Q$3:$Q$89)-ROW($Q$3)+1), ROW(D114)), COLUMNS($R$3:U116)), "")</f>
        <v/>
      </c>
      <c r="V218" s="151" t="str">
        <f t="array" ref="V218">IFERROR(INDEX($R$3:$V$89, SMALL(IF($Q$3:$Q$89="○", ROW($Q$3:$Q$89)-ROW($Q$3)+1), ROW(E114)), COLUMNS($R$3:V116)), "")</f>
        <v/>
      </c>
    </row>
    <row r="219" spans="18:22" x14ac:dyDescent="0.2">
      <c r="R219" s="151" t="str">
        <f t="array" ref="R219">IFERROR(INDEX($R$3:$V$89, SMALL(IF($Q$3:$Q$89="○", ROW($Q$3:$Q$89)-ROW($Q$3)+1), ROW(A115)), COLUMNS($R$3:R117)), "")</f>
        <v/>
      </c>
      <c r="S219" s="151" t="str">
        <f t="array" ref="S219">IFERROR(INDEX($R$3:$V$89, SMALL(IF($Q$3:$Q$89="○", ROW($Q$3:$Q$89)-ROW($Q$3)+1), ROW(B115)), COLUMNS($R$3:S117)), "")</f>
        <v/>
      </c>
      <c r="T219" s="151" t="str">
        <f t="array" ref="T219">IFERROR(INDEX($R$3:$V$89, SMALL(IF($Q$3:$Q$89="○", ROW($Q$3:$Q$89)-ROW($Q$3)+1), ROW(C115)), COLUMNS($R$3:T117)), "")</f>
        <v/>
      </c>
      <c r="U219" s="151" t="str">
        <f t="array" ref="U219">IFERROR(INDEX($R$3:$V$89, SMALL(IF($Q$3:$Q$89="○", ROW($Q$3:$Q$89)-ROW($Q$3)+1), ROW(D115)), COLUMNS($R$3:U117)), "")</f>
        <v/>
      </c>
      <c r="V219" s="151" t="str">
        <f t="array" ref="V219">IFERROR(INDEX($R$3:$V$89, SMALL(IF($Q$3:$Q$89="○", ROW($Q$3:$Q$89)-ROW($Q$3)+1), ROW(E115)), COLUMNS($R$3:V117)), "")</f>
        <v/>
      </c>
    </row>
    <row r="220" spans="18:22" x14ac:dyDescent="0.2">
      <c r="R220" s="151" t="str">
        <f t="array" ref="R220">IFERROR(INDEX($R$3:$V$89, SMALL(IF($Q$3:$Q$89="○", ROW($Q$3:$Q$89)-ROW($Q$3)+1), ROW(A116)), COLUMNS($R$3:R118)), "")</f>
        <v/>
      </c>
      <c r="S220" s="151" t="str">
        <f t="array" ref="S220">IFERROR(INDEX($R$3:$V$89, SMALL(IF($Q$3:$Q$89="○", ROW($Q$3:$Q$89)-ROW($Q$3)+1), ROW(B116)), COLUMNS($R$3:S118)), "")</f>
        <v/>
      </c>
      <c r="T220" s="151" t="str">
        <f t="array" ref="T220">IFERROR(INDEX($R$3:$V$89, SMALL(IF($Q$3:$Q$89="○", ROW($Q$3:$Q$89)-ROW($Q$3)+1), ROW(C116)), COLUMNS($R$3:T118)), "")</f>
        <v/>
      </c>
      <c r="U220" s="151" t="str">
        <f t="array" ref="U220">IFERROR(INDEX($R$3:$V$89, SMALL(IF($Q$3:$Q$89="○", ROW($Q$3:$Q$89)-ROW($Q$3)+1), ROW(D116)), COLUMNS($R$3:U118)), "")</f>
        <v/>
      </c>
      <c r="V220" s="151" t="str">
        <f t="array" ref="V220">IFERROR(INDEX($R$3:$V$89, SMALL(IF($Q$3:$Q$89="○", ROW($Q$3:$Q$89)-ROW($Q$3)+1), ROW(E116)), COLUMNS($R$3:V118)), "")</f>
        <v/>
      </c>
    </row>
    <row r="221" spans="18:22" x14ac:dyDescent="0.2">
      <c r="R221" s="151" t="str">
        <f t="array" ref="R221">IFERROR(INDEX($R$3:$V$89, SMALL(IF($Q$3:$Q$89="○", ROW($Q$3:$Q$89)-ROW($Q$3)+1), ROW(A117)), COLUMNS($R$3:R119)), "")</f>
        <v/>
      </c>
      <c r="S221" s="151" t="str">
        <f t="array" ref="S221">IFERROR(INDEX($R$3:$V$89, SMALL(IF($Q$3:$Q$89="○", ROW($Q$3:$Q$89)-ROW($Q$3)+1), ROW(B117)), COLUMNS($R$3:S119)), "")</f>
        <v/>
      </c>
      <c r="T221" s="151" t="str">
        <f t="array" ref="T221">IFERROR(INDEX($R$3:$V$89, SMALL(IF($Q$3:$Q$89="○", ROW($Q$3:$Q$89)-ROW($Q$3)+1), ROW(C117)), COLUMNS($R$3:T119)), "")</f>
        <v/>
      </c>
      <c r="U221" s="151" t="str">
        <f t="array" ref="U221">IFERROR(INDEX($R$3:$V$89, SMALL(IF($Q$3:$Q$89="○", ROW($Q$3:$Q$89)-ROW($Q$3)+1), ROW(D117)), COLUMNS($R$3:U119)), "")</f>
        <v/>
      </c>
      <c r="V221" s="151" t="str">
        <f t="array" ref="V221">IFERROR(INDEX($R$3:$V$89, SMALL(IF($Q$3:$Q$89="○", ROW($Q$3:$Q$89)-ROW($Q$3)+1), ROW(E117)), COLUMNS($R$3:V119)), "")</f>
        <v/>
      </c>
    </row>
    <row r="222" spans="18:22" x14ac:dyDescent="0.2">
      <c r="R222" s="151" t="str">
        <f t="array" ref="R222">IFERROR(INDEX($R$3:$V$89, SMALL(IF($Q$3:$Q$89="○", ROW($Q$3:$Q$89)-ROW($Q$3)+1), ROW(A118)), COLUMNS($R$3:R120)), "")</f>
        <v/>
      </c>
      <c r="S222" s="151" t="str">
        <f t="array" ref="S222">IFERROR(INDEX($R$3:$V$89, SMALL(IF($Q$3:$Q$89="○", ROW($Q$3:$Q$89)-ROW($Q$3)+1), ROW(B118)), COLUMNS($R$3:S120)), "")</f>
        <v/>
      </c>
      <c r="T222" s="151" t="str">
        <f t="array" ref="T222">IFERROR(INDEX($R$3:$V$89, SMALL(IF($Q$3:$Q$89="○", ROW($Q$3:$Q$89)-ROW($Q$3)+1), ROW(C118)), COLUMNS($R$3:T120)), "")</f>
        <v/>
      </c>
      <c r="U222" s="151" t="str">
        <f t="array" ref="U222">IFERROR(INDEX($R$3:$V$89, SMALL(IF($Q$3:$Q$89="○", ROW($Q$3:$Q$89)-ROW($Q$3)+1), ROW(D118)), COLUMNS($R$3:U120)), "")</f>
        <v/>
      </c>
      <c r="V222" s="151" t="str">
        <f t="array" ref="V222">IFERROR(INDEX($R$3:$V$89, SMALL(IF($Q$3:$Q$89="○", ROW($Q$3:$Q$89)-ROW($Q$3)+1), ROW(E118)), COLUMNS($R$3:V120)), "")</f>
        <v/>
      </c>
    </row>
    <row r="223" spans="18:22" x14ac:dyDescent="0.2">
      <c r="R223" s="151" t="str">
        <f t="array" ref="R223">IFERROR(INDEX($R$3:$V$89, SMALL(IF($Q$3:$Q$89="○", ROW($Q$3:$Q$89)-ROW($Q$3)+1), ROW(A119)), COLUMNS($R$3:R121)), "")</f>
        <v/>
      </c>
      <c r="S223" s="151" t="str">
        <f t="array" ref="S223">IFERROR(INDEX($R$3:$V$89, SMALL(IF($Q$3:$Q$89="○", ROW($Q$3:$Q$89)-ROW($Q$3)+1), ROW(B119)), COLUMNS($R$3:S121)), "")</f>
        <v/>
      </c>
      <c r="T223" s="151" t="str">
        <f t="array" ref="T223">IFERROR(INDEX($R$3:$V$89, SMALL(IF($Q$3:$Q$89="○", ROW($Q$3:$Q$89)-ROW($Q$3)+1), ROW(C119)), COLUMNS($R$3:T121)), "")</f>
        <v/>
      </c>
      <c r="U223" s="151" t="str">
        <f t="array" ref="U223">IFERROR(INDEX($R$3:$V$89, SMALL(IF($Q$3:$Q$89="○", ROW($Q$3:$Q$89)-ROW($Q$3)+1), ROW(D119)), COLUMNS($R$3:U121)), "")</f>
        <v/>
      </c>
      <c r="V223" s="151" t="str">
        <f t="array" ref="V223">IFERROR(INDEX($R$3:$V$89, SMALL(IF($Q$3:$Q$89="○", ROW($Q$3:$Q$89)-ROW($Q$3)+1), ROW(E119)), COLUMNS($R$3:V121)), "")</f>
        <v/>
      </c>
    </row>
    <row r="224" spans="18:22" x14ac:dyDescent="0.2">
      <c r="R224" s="151" t="str">
        <f t="array" ref="R224">IFERROR(INDEX($R$3:$V$89, SMALL(IF($Q$3:$Q$89="○", ROW($Q$3:$Q$89)-ROW($Q$3)+1), ROW(A120)), COLUMNS($R$3:R122)), "")</f>
        <v/>
      </c>
      <c r="S224" s="151" t="str">
        <f t="array" ref="S224">IFERROR(INDEX($R$3:$V$89, SMALL(IF($Q$3:$Q$89="○", ROW($Q$3:$Q$89)-ROW($Q$3)+1), ROW(B120)), COLUMNS($R$3:S122)), "")</f>
        <v/>
      </c>
      <c r="T224" s="151" t="str">
        <f t="array" ref="T224">IFERROR(INDEX($R$3:$V$89, SMALL(IF($Q$3:$Q$89="○", ROW($Q$3:$Q$89)-ROW($Q$3)+1), ROW(C120)), COLUMNS($R$3:T122)), "")</f>
        <v/>
      </c>
      <c r="U224" s="151" t="str">
        <f t="array" ref="U224">IFERROR(INDEX($R$3:$V$89, SMALL(IF($Q$3:$Q$89="○", ROW($Q$3:$Q$89)-ROW($Q$3)+1), ROW(D120)), COLUMNS($R$3:U122)), "")</f>
        <v/>
      </c>
      <c r="V224" s="151" t="str">
        <f t="array" ref="V224">IFERROR(INDEX($R$3:$V$89, SMALL(IF($Q$3:$Q$89="○", ROW($Q$3:$Q$89)-ROW($Q$3)+1), ROW(E120)), COLUMNS($R$3:V122)), "")</f>
        <v/>
      </c>
    </row>
    <row r="225" spans="18:22" x14ac:dyDescent="0.2">
      <c r="R225" s="151" t="str">
        <f t="array" ref="R225">IFERROR(INDEX($R$3:$V$89, SMALL(IF($Q$3:$Q$89="○", ROW($Q$3:$Q$89)-ROW($Q$3)+1), ROW(A121)), COLUMNS($R$3:R123)), "")</f>
        <v/>
      </c>
      <c r="S225" s="151" t="str">
        <f t="array" ref="S225">IFERROR(INDEX($R$3:$V$89, SMALL(IF($Q$3:$Q$89="○", ROW($Q$3:$Q$89)-ROW($Q$3)+1), ROW(B121)), COLUMNS($R$3:S123)), "")</f>
        <v/>
      </c>
      <c r="T225" s="151" t="str">
        <f t="array" ref="T225">IFERROR(INDEX($R$3:$V$89, SMALL(IF($Q$3:$Q$89="○", ROW($Q$3:$Q$89)-ROW($Q$3)+1), ROW(C121)), COLUMNS($R$3:T123)), "")</f>
        <v/>
      </c>
      <c r="U225" s="151" t="str">
        <f t="array" ref="U225">IFERROR(INDEX($R$3:$V$89, SMALL(IF($Q$3:$Q$89="○", ROW($Q$3:$Q$89)-ROW($Q$3)+1), ROW(D121)), COLUMNS($R$3:U123)), "")</f>
        <v/>
      </c>
      <c r="V225" s="151" t="str">
        <f t="array" ref="V225">IFERROR(INDEX($R$3:$V$89, SMALL(IF($Q$3:$Q$89="○", ROW($Q$3:$Q$89)-ROW($Q$3)+1), ROW(E121)), COLUMNS($R$3:V123)), "")</f>
        <v/>
      </c>
    </row>
    <row r="226" spans="18:22" x14ac:dyDescent="0.2">
      <c r="R226" s="151" t="str">
        <f t="array" ref="R226">IFERROR(INDEX($R$3:$V$89, SMALL(IF($Q$3:$Q$89="○", ROW($Q$3:$Q$89)-ROW($Q$3)+1), ROW(A122)), COLUMNS($R$3:R124)), "")</f>
        <v/>
      </c>
      <c r="S226" s="151" t="str">
        <f t="array" ref="S226">IFERROR(INDEX($R$3:$V$89, SMALL(IF($Q$3:$Q$89="○", ROW($Q$3:$Q$89)-ROW($Q$3)+1), ROW(B122)), COLUMNS($R$3:S124)), "")</f>
        <v/>
      </c>
      <c r="T226" s="151" t="str">
        <f t="array" ref="T226">IFERROR(INDEX($R$3:$V$89, SMALL(IF($Q$3:$Q$89="○", ROW($Q$3:$Q$89)-ROW($Q$3)+1), ROW(C122)), COLUMNS($R$3:T124)), "")</f>
        <v/>
      </c>
      <c r="U226" s="151" t="str">
        <f t="array" ref="U226">IFERROR(INDEX($R$3:$V$89, SMALL(IF($Q$3:$Q$89="○", ROW($Q$3:$Q$89)-ROW($Q$3)+1), ROW(D122)), COLUMNS($R$3:U124)), "")</f>
        <v/>
      </c>
      <c r="V226" s="151" t="str">
        <f t="array" ref="V226">IFERROR(INDEX($R$3:$V$89, SMALL(IF($Q$3:$Q$89="○", ROW($Q$3:$Q$89)-ROW($Q$3)+1), ROW(E122)), COLUMNS($R$3:V124)), "")</f>
        <v/>
      </c>
    </row>
    <row r="227" spans="18:22" x14ac:dyDescent="0.2">
      <c r="R227" s="151" t="str">
        <f t="array" ref="R227">IFERROR(INDEX($R$3:$V$89, SMALL(IF($Q$3:$Q$89="○", ROW($Q$3:$Q$89)-ROW($Q$3)+1), ROW(A123)), COLUMNS($R$3:R125)), "")</f>
        <v/>
      </c>
      <c r="S227" s="151" t="str">
        <f t="array" ref="S227">IFERROR(INDEX($R$3:$V$89, SMALL(IF($Q$3:$Q$89="○", ROW($Q$3:$Q$89)-ROW($Q$3)+1), ROW(B123)), COLUMNS($R$3:S125)), "")</f>
        <v/>
      </c>
      <c r="T227" s="151" t="str">
        <f t="array" ref="T227">IFERROR(INDEX($R$3:$V$89, SMALL(IF($Q$3:$Q$89="○", ROW($Q$3:$Q$89)-ROW($Q$3)+1), ROW(C123)), COLUMNS($R$3:T125)), "")</f>
        <v/>
      </c>
      <c r="U227" s="151" t="str">
        <f t="array" ref="U227">IFERROR(INDEX($R$3:$V$89, SMALL(IF($Q$3:$Q$89="○", ROW($Q$3:$Q$89)-ROW($Q$3)+1), ROW(D123)), COLUMNS($R$3:U125)), "")</f>
        <v/>
      </c>
      <c r="V227" s="151" t="str">
        <f t="array" ref="V227">IFERROR(INDEX($R$3:$V$89, SMALL(IF($Q$3:$Q$89="○", ROW($Q$3:$Q$89)-ROW($Q$3)+1), ROW(E123)), COLUMNS($R$3:V125)), "")</f>
        <v/>
      </c>
    </row>
    <row r="228" spans="18:22" x14ac:dyDescent="0.2">
      <c r="R228" s="151" t="str">
        <f t="array" ref="R228">IFERROR(INDEX($R$3:$V$89, SMALL(IF($Q$3:$Q$89="○", ROW($Q$3:$Q$89)-ROW($Q$3)+1), ROW(A124)), COLUMNS($R$3:R126)), "")</f>
        <v/>
      </c>
      <c r="S228" s="151" t="str">
        <f t="array" ref="S228">IFERROR(INDEX($R$3:$V$89, SMALL(IF($Q$3:$Q$89="○", ROW($Q$3:$Q$89)-ROW($Q$3)+1), ROW(B124)), COLUMNS($R$3:S126)), "")</f>
        <v/>
      </c>
      <c r="T228" s="151" t="str">
        <f t="array" ref="T228">IFERROR(INDEX($R$3:$V$89, SMALL(IF($Q$3:$Q$89="○", ROW($Q$3:$Q$89)-ROW($Q$3)+1), ROW(C124)), COLUMNS($R$3:T126)), "")</f>
        <v/>
      </c>
      <c r="U228" s="151" t="str">
        <f t="array" ref="U228">IFERROR(INDEX($R$3:$V$89, SMALL(IF($Q$3:$Q$89="○", ROW($Q$3:$Q$89)-ROW($Q$3)+1), ROW(D124)), COLUMNS($R$3:U126)), "")</f>
        <v/>
      </c>
      <c r="V228" s="151" t="str">
        <f t="array" ref="V228">IFERROR(INDEX($R$3:$V$89, SMALL(IF($Q$3:$Q$89="○", ROW($Q$3:$Q$89)-ROW($Q$3)+1), ROW(E124)), COLUMNS($R$3:V126)), "")</f>
        <v/>
      </c>
    </row>
    <row r="229" spans="18:22" x14ac:dyDescent="0.2">
      <c r="R229" s="151" t="str">
        <f t="array" ref="R229">IFERROR(INDEX($R$3:$V$89, SMALL(IF($Q$3:$Q$89="○", ROW($Q$3:$Q$89)-ROW($Q$3)+1), ROW(A125)), COLUMNS($R$3:R127)), "")</f>
        <v/>
      </c>
      <c r="S229" s="151" t="str">
        <f t="array" ref="S229">IFERROR(INDEX($R$3:$V$89, SMALL(IF($Q$3:$Q$89="○", ROW($Q$3:$Q$89)-ROW($Q$3)+1), ROW(B125)), COLUMNS($R$3:S127)), "")</f>
        <v/>
      </c>
      <c r="T229" s="151" t="str">
        <f t="array" ref="T229">IFERROR(INDEX($R$3:$V$89, SMALL(IF($Q$3:$Q$89="○", ROW($Q$3:$Q$89)-ROW($Q$3)+1), ROW(C125)), COLUMNS($R$3:T127)), "")</f>
        <v/>
      </c>
      <c r="U229" s="151" t="str">
        <f t="array" ref="U229">IFERROR(INDEX($R$3:$V$89, SMALL(IF($Q$3:$Q$89="○", ROW($Q$3:$Q$89)-ROW($Q$3)+1), ROW(D125)), COLUMNS($R$3:U127)), "")</f>
        <v/>
      </c>
      <c r="V229" s="151" t="str">
        <f t="array" ref="V229">IFERROR(INDEX($R$3:$V$89, SMALL(IF($Q$3:$Q$89="○", ROW($Q$3:$Q$89)-ROW($Q$3)+1), ROW(E125)), COLUMNS($R$3:V127)), "")</f>
        <v/>
      </c>
    </row>
    <row r="230" spans="18:22" x14ac:dyDescent="0.2">
      <c r="R230" s="151" t="str">
        <f t="array" ref="R230">IFERROR(INDEX($R$3:$V$89, SMALL(IF($Q$3:$Q$89="○", ROW($Q$3:$Q$89)-ROW($Q$3)+1), ROW(A126)), COLUMNS($R$3:R128)), "")</f>
        <v/>
      </c>
      <c r="S230" s="151" t="str">
        <f t="array" ref="S230">IFERROR(INDEX($R$3:$V$89, SMALL(IF($Q$3:$Q$89="○", ROW($Q$3:$Q$89)-ROW($Q$3)+1), ROW(B126)), COLUMNS($R$3:S128)), "")</f>
        <v/>
      </c>
      <c r="T230" s="151" t="str">
        <f t="array" ref="T230">IFERROR(INDEX($R$3:$V$89, SMALL(IF($Q$3:$Q$89="○", ROW($Q$3:$Q$89)-ROW($Q$3)+1), ROW(C126)), COLUMNS($R$3:T128)), "")</f>
        <v/>
      </c>
      <c r="U230" s="151" t="str">
        <f t="array" ref="U230">IFERROR(INDEX($R$3:$V$89, SMALL(IF($Q$3:$Q$89="○", ROW($Q$3:$Q$89)-ROW($Q$3)+1), ROW(D126)), COLUMNS($R$3:U128)), "")</f>
        <v/>
      </c>
      <c r="V230" s="151" t="str">
        <f t="array" ref="V230">IFERROR(INDEX($R$3:$V$89, SMALL(IF($Q$3:$Q$89="○", ROW($Q$3:$Q$89)-ROW($Q$3)+1), ROW(E126)), COLUMNS($R$3:V128)), "")</f>
        <v/>
      </c>
    </row>
    <row r="231" spans="18:22" x14ac:dyDescent="0.2">
      <c r="R231" s="151" t="str">
        <f t="array" ref="R231">IFERROR(INDEX($R$3:$V$89, SMALL(IF($Q$3:$Q$89="○", ROW($Q$3:$Q$89)-ROW($Q$3)+1), ROW(A127)), COLUMNS($R$3:R129)), "")</f>
        <v/>
      </c>
      <c r="S231" s="151" t="str">
        <f t="array" ref="S231">IFERROR(INDEX($R$3:$V$89, SMALL(IF($Q$3:$Q$89="○", ROW($Q$3:$Q$89)-ROW($Q$3)+1), ROW(B127)), COLUMNS($R$3:S129)), "")</f>
        <v/>
      </c>
      <c r="T231" s="151" t="str">
        <f t="array" ref="T231">IFERROR(INDEX($R$3:$V$89, SMALL(IF($Q$3:$Q$89="○", ROW($Q$3:$Q$89)-ROW($Q$3)+1), ROW(C127)), COLUMNS($R$3:T129)), "")</f>
        <v/>
      </c>
      <c r="U231" s="151" t="str">
        <f t="array" ref="U231">IFERROR(INDEX($R$3:$V$89, SMALL(IF($Q$3:$Q$89="○", ROW($Q$3:$Q$89)-ROW($Q$3)+1), ROW(D127)), COLUMNS($R$3:U129)), "")</f>
        <v/>
      </c>
      <c r="V231" s="151" t="str">
        <f t="array" ref="V231">IFERROR(INDEX($R$3:$V$89, SMALL(IF($Q$3:$Q$89="○", ROW($Q$3:$Q$89)-ROW($Q$3)+1), ROW(E127)), COLUMNS($R$3:V129)), "")</f>
        <v/>
      </c>
    </row>
    <row r="232" spans="18:22" x14ac:dyDescent="0.2">
      <c r="R232" s="151" t="str">
        <f t="array" ref="R232">IFERROR(INDEX($R$3:$V$89, SMALL(IF($Q$3:$Q$89="○", ROW($Q$3:$Q$89)-ROW($Q$3)+1), ROW(A128)), COLUMNS($R$3:R130)), "")</f>
        <v/>
      </c>
      <c r="S232" s="151" t="str">
        <f t="array" ref="S232">IFERROR(INDEX($R$3:$V$89, SMALL(IF($Q$3:$Q$89="○", ROW($Q$3:$Q$89)-ROW($Q$3)+1), ROW(B128)), COLUMNS($R$3:S130)), "")</f>
        <v/>
      </c>
      <c r="T232" s="151" t="str">
        <f t="array" ref="T232">IFERROR(INDEX($R$3:$V$89, SMALL(IF($Q$3:$Q$89="○", ROW($Q$3:$Q$89)-ROW($Q$3)+1), ROW(C128)), COLUMNS($R$3:T130)), "")</f>
        <v/>
      </c>
      <c r="U232" s="151" t="str">
        <f t="array" ref="U232">IFERROR(INDEX($R$3:$V$89, SMALL(IF($Q$3:$Q$89="○", ROW($Q$3:$Q$89)-ROW($Q$3)+1), ROW(D128)), COLUMNS($R$3:U130)), "")</f>
        <v/>
      </c>
      <c r="V232" s="151" t="str">
        <f t="array" ref="V232">IFERROR(INDEX($R$3:$V$89, SMALL(IF($Q$3:$Q$89="○", ROW($Q$3:$Q$89)-ROW($Q$3)+1), ROW(E128)), COLUMNS($R$3:V130)), "")</f>
        <v/>
      </c>
    </row>
    <row r="233" spans="18:22" x14ac:dyDescent="0.2">
      <c r="R233" s="151" t="str">
        <f t="array" ref="R233">IFERROR(INDEX($R$3:$V$89, SMALL(IF($Q$3:$Q$89="○", ROW($Q$3:$Q$89)-ROW($Q$3)+1), ROW(A129)), COLUMNS($R$3:R131)), "")</f>
        <v/>
      </c>
      <c r="S233" s="151" t="str">
        <f t="array" ref="S233">IFERROR(INDEX($R$3:$V$89, SMALL(IF($Q$3:$Q$89="○", ROW($Q$3:$Q$89)-ROW($Q$3)+1), ROW(B129)), COLUMNS($R$3:S131)), "")</f>
        <v/>
      </c>
      <c r="T233" s="151" t="str">
        <f t="array" ref="T233">IFERROR(INDEX($R$3:$V$89, SMALL(IF($Q$3:$Q$89="○", ROW($Q$3:$Q$89)-ROW($Q$3)+1), ROW(C129)), COLUMNS($R$3:T131)), "")</f>
        <v/>
      </c>
      <c r="U233" s="151" t="str">
        <f t="array" ref="U233">IFERROR(INDEX($R$3:$V$89, SMALL(IF($Q$3:$Q$89="○", ROW($Q$3:$Q$89)-ROW($Q$3)+1), ROW(D129)), COLUMNS($R$3:U131)), "")</f>
        <v/>
      </c>
      <c r="V233" s="151" t="str">
        <f t="array" ref="V233">IFERROR(INDEX($R$3:$V$89, SMALL(IF($Q$3:$Q$89="○", ROW($Q$3:$Q$89)-ROW($Q$3)+1), ROW(E129)), COLUMNS($R$3:V131)), "")</f>
        <v/>
      </c>
    </row>
    <row r="234" spans="18:22" x14ac:dyDescent="0.2">
      <c r="R234" s="151" t="str">
        <f t="array" ref="R234">IFERROR(INDEX($R$3:$V$89, SMALL(IF($Q$3:$Q$89="○", ROW($Q$3:$Q$89)-ROW($Q$3)+1), ROW(A130)), COLUMNS($R$3:R132)), "")</f>
        <v/>
      </c>
      <c r="S234" s="151" t="str">
        <f t="array" ref="S234">IFERROR(INDEX($R$3:$V$89, SMALL(IF($Q$3:$Q$89="○", ROW($Q$3:$Q$89)-ROW($Q$3)+1), ROW(B130)), COLUMNS($R$3:S132)), "")</f>
        <v/>
      </c>
      <c r="T234" s="151" t="str">
        <f t="array" ref="T234">IFERROR(INDEX($R$3:$V$89, SMALL(IF($Q$3:$Q$89="○", ROW($Q$3:$Q$89)-ROW($Q$3)+1), ROW(C130)), COLUMNS($R$3:T132)), "")</f>
        <v/>
      </c>
      <c r="U234" s="151" t="str">
        <f t="array" ref="U234">IFERROR(INDEX($R$3:$V$89, SMALL(IF($Q$3:$Q$89="○", ROW($Q$3:$Q$89)-ROW($Q$3)+1), ROW(D130)), COLUMNS($R$3:U132)), "")</f>
        <v/>
      </c>
      <c r="V234" s="151" t="str">
        <f t="array" ref="V234">IFERROR(INDEX($R$3:$V$89, SMALL(IF($Q$3:$Q$89="○", ROW($Q$3:$Q$89)-ROW($Q$3)+1), ROW(E130)), COLUMNS($R$3:V132)), "")</f>
        <v/>
      </c>
    </row>
    <row r="235" spans="18:22" x14ac:dyDescent="0.2">
      <c r="R235" s="151" t="str">
        <f t="array" ref="R235">IFERROR(INDEX($R$3:$V$89, SMALL(IF($Q$3:$Q$89="○", ROW($Q$3:$Q$89)-ROW($Q$3)+1), ROW(A131)), COLUMNS($R$3:R133)), "")</f>
        <v/>
      </c>
      <c r="S235" s="151" t="str">
        <f t="array" ref="S235">IFERROR(INDEX($R$3:$V$89, SMALL(IF($Q$3:$Q$89="○", ROW($Q$3:$Q$89)-ROW($Q$3)+1), ROW(B131)), COLUMNS($R$3:S133)), "")</f>
        <v/>
      </c>
      <c r="T235" s="151" t="str">
        <f t="array" ref="T235">IFERROR(INDEX($R$3:$V$89, SMALL(IF($Q$3:$Q$89="○", ROW($Q$3:$Q$89)-ROW($Q$3)+1), ROW(C131)), COLUMNS($R$3:T133)), "")</f>
        <v/>
      </c>
      <c r="U235" s="151" t="str">
        <f t="array" ref="U235">IFERROR(INDEX($R$3:$V$89, SMALL(IF($Q$3:$Q$89="○", ROW($Q$3:$Q$89)-ROW($Q$3)+1), ROW(D131)), COLUMNS($R$3:U133)), "")</f>
        <v/>
      </c>
      <c r="V235" s="151" t="str">
        <f t="array" ref="V235">IFERROR(INDEX($R$3:$V$89, SMALL(IF($Q$3:$Q$89="○", ROW($Q$3:$Q$89)-ROW($Q$3)+1), ROW(E131)), COLUMNS($R$3:V133)), "")</f>
        <v/>
      </c>
    </row>
    <row r="236" spans="18:22" x14ac:dyDescent="0.2">
      <c r="R236" s="151" t="str">
        <f t="array" ref="R236">IFERROR(INDEX($R$3:$V$89, SMALL(IF($Q$3:$Q$89="○", ROW($Q$3:$Q$89)-ROW($Q$3)+1), ROW(A132)), COLUMNS($R$3:R134)), "")</f>
        <v/>
      </c>
      <c r="S236" s="151" t="str">
        <f t="array" ref="S236">IFERROR(INDEX($R$3:$V$89, SMALL(IF($Q$3:$Q$89="○", ROW($Q$3:$Q$89)-ROW($Q$3)+1), ROW(B132)), COLUMNS($R$3:S134)), "")</f>
        <v/>
      </c>
      <c r="T236" s="151" t="str">
        <f t="array" ref="T236">IFERROR(INDEX($R$3:$V$89, SMALL(IF($Q$3:$Q$89="○", ROW($Q$3:$Q$89)-ROW($Q$3)+1), ROW(C132)), COLUMNS($R$3:T134)), "")</f>
        <v/>
      </c>
      <c r="U236" s="151" t="str">
        <f t="array" ref="U236">IFERROR(INDEX($R$3:$V$89, SMALL(IF($Q$3:$Q$89="○", ROW($Q$3:$Q$89)-ROW($Q$3)+1), ROW(D132)), COLUMNS($R$3:U134)), "")</f>
        <v/>
      </c>
      <c r="V236" s="151" t="str">
        <f t="array" ref="V236">IFERROR(INDEX($R$3:$V$89, SMALL(IF($Q$3:$Q$89="○", ROW($Q$3:$Q$89)-ROW($Q$3)+1), ROW(E132)), COLUMNS($R$3:V134)), "")</f>
        <v/>
      </c>
    </row>
    <row r="237" spans="18:22" x14ac:dyDescent="0.2">
      <c r="R237" s="151" t="str">
        <f t="array" ref="R237">IFERROR(INDEX($R$3:$V$89, SMALL(IF($Q$3:$Q$89="○", ROW($Q$3:$Q$89)-ROW($Q$3)+1), ROW(A133)), COLUMNS($R$3:R135)), "")</f>
        <v/>
      </c>
      <c r="S237" s="151" t="str">
        <f t="array" ref="S237">IFERROR(INDEX($R$3:$V$89, SMALL(IF($Q$3:$Q$89="○", ROW($Q$3:$Q$89)-ROW($Q$3)+1), ROW(B133)), COLUMNS($R$3:S135)), "")</f>
        <v/>
      </c>
      <c r="T237" s="151" t="str">
        <f t="array" ref="T237">IFERROR(INDEX($R$3:$V$89, SMALL(IF($Q$3:$Q$89="○", ROW($Q$3:$Q$89)-ROW($Q$3)+1), ROW(C133)), COLUMNS($R$3:T135)), "")</f>
        <v/>
      </c>
      <c r="U237" s="151" t="str">
        <f t="array" ref="U237">IFERROR(INDEX($R$3:$V$89, SMALL(IF($Q$3:$Q$89="○", ROW($Q$3:$Q$89)-ROW($Q$3)+1), ROW(D133)), COLUMNS($R$3:U135)), "")</f>
        <v/>
      </c>
      <c r="V237" s="151" t="str">
        <f t="array" ref="V237">IFERROR(INDEX($R$3:$V$89, SMALL(IF($Q$3:$Q$89="○", ROW($Q$3:$Q$89)-ROW($Q$3)+1), ROW(E133)), COLUMNS($R$3:V135)), "")</f>
        <v/>
      </c>
    </row>
    <row r="238" spans="18:22" x14ac:dyDescent="0.2">
      <c r="R238" s="151" t="str">
        <f t="array" ref="R238">IFERROR(INDEX($R$3:$V$89, SMALL(IF($Q$3:$Q$89="○", ROW($Q$3:$Q$89)-ROW($Q$3)+1), ROW(A134)), COLUMNS($R$3:R136)), "")</f>
        <v/>
      </c>
      <c r="S238" s="151" t="str">
        <f t="array" ref="S238">IFERROR(INDEX($R$3:$V$89, SMALL(IF($Q$3:$Q$89="○", ROW($Q$3:$Q$89)-ROW($Q$3)+1), ROW(B134)), COLUMNS($R$3:S136)), "")</f>
        <v/>
      </c>
      <c r="T238" s="151" t="str">
        <f t="array" ref="T238">IFERROR(INDEX($R$3:$V$89, SMALL(IF($Q$3:$Q$89="○", ROW($Q$3:$Q$89)-ROW($Q$3)+1), ROW(C134)), COLUMNS($R$3:T136)), "")</f>
        <v/>
      </c>
      <c r="U238" s="151" t="str">
        <f t="array" ref="U238">IFERROR(INDEX($R$3:$V$89, SMALL(IF($Q$3:$Q$89="○", ROW($Q$3:$Q$89)-ROW($Q$3)+1), ROW(D134)), COLUMNS($R$3:U136)), "")</f>
        <v/>
      </c>
      <c r="V238" s="151" t="str">
        <f t="array" ref="V238">IFERROR(INDEX($R$3:$V$89, SMALL(IF($Q$3:$Q$89="○", ROW($Q$3:$Q$89)-ROW($Q$3)+1), ROW(E134)), COLUMNS($R$3:V136)), "")</f>
        <v/>
      </c>
    </row>
    <row r="239" spans="18:22" x14ac:dyDescent="0.2">
      <c r="R239" s="151" t="str">
        <f t="array" ref="R239">IFERROR(INDEX($R$3:$V$89, SMALL(IF($Q$3:$Q$89="○", ROW($Q$3:$Q$89)-ROW($Q$3)+1), ROW(A135)), COLUMNS($R$3:R137)), "")</f>
        <v/>
      </c>
      <c r="S239" s="151" t="str">
        <f t="array" ref="S239">IFERROR(INDEX($R$3:$V$89, SMALL(IF($Q$3:$Q$89="○", ROW($Q$3:$Q$89)-ROW($Q$3)+1), ROW(B135)), COLUMNS($R$3:S137)), "")</f>
        <v/>
      </c>
      <c r="T239" s="151" t="str">
        <f t="array" ref="T239">IFERROR(INDEX($R$3:$V$89, SMALL(IF($Q$3:$Q$89="○", ROW($Q$3:$Q$89)-ROW($Q$3)+1), ROW(C135)), COLUMNS($R$3:T137)), "")</f>
        <v/>
      </c>
      <c r="U239" s="151" t="str">
        <f t="array" ref="U239">IFERROR(INDEX($R$3:$V$89, SMALL(IF($Q$3:$Q$89="○", ROW($Q$3:$Q$89)-ROW($Q$3)+1), ROW(D135)), COLUMNS($R$3:U137)), "")</f>
        <v/>
      </c>
      <c r="V239" s="151" t="str">
        <f t="array" ref="V239">IFERROR(INDEX($R$3:$V$89, SMALL(IF($Q$3:$Q$89="○", ROW($Q$3:$Q$89)-ROW($Q$3)+1), ROW(E135)), COLUMNS($R$3:V137)), "")</f>
        <v/>
      </c>
    </row>
    <row r="240" spans="18:22" x14ac:dyDescent="0.2">
      <c r="R240" s="151" t="str">
        <f t="array" ref="R240">IFERROR(INDEX($R$3:$V$89, SMALL(IF($Q$3:$Q$89="○", ROW($Q$3:$Q$89)-ROW($Q$3)+1), ROW(A136)), COLUMNS($R$3:R138)), "")</f>
        <v/>
      </c>
      <c r="S240" s="151" t="str">
        <f t="array" ref="S240">IFERROR(INDEX($R$3:$V$89, SMALL(IF($Q$3:$Q$89="○", ROW($Q$3:$Q$89)-ROW($Q$3)+1), ROW(B136)), COLUMNS($R$3:S138)), "")</f>
        <v/>
      </c>
      <c r="T240" s="151" t="str">
        <f t="array" ref="T240">IFERROR(INDEX($R$3:$V$89, SMALL(IF($Q$3:$Q$89="○", ROW($Q$3:$Q$89)-ROW($Q$3)+1), ROW(C136)), COLUMNS($R$3:T138)), "")</f>
        <v/>
      </c>
      <c r="U240" s="151" t="str">
        <f t="array" ref="U240">IFERROR(INDEX($R$3:$V$89, SMALL(IF($Q$3:$Q$89="○", ROW($Q$3:$Q$89)-ROW($Q$3)+1), ROW(D136)), COLUMNS($R$3:U138)), "")</f>
        <v/>
      </c>
      <c r="V240" s="151" t="str">
        <f t="array" ref="V240">IFERROR(INDEX($R$3:$V$89, SMALL(IF($Q$3:$Q$89="○", ROW($Q$3:$Q$89)-ROW($Q$3)+1), ROW(E136)), COLUMNS($R$3:V138)), "")</f>
        <v/>
      </c>
    </row>
    <row r="241" spans="18:22" x14ac:dyDescent="0.2">
      <c r="R241" s="151" t="str">
        <f t="array" ref="R241">IFERROR(INDEX($R$3:$V$89, SMALL(IF($Q$3:$Q$89="○", ROW($Q$3:$Q$89)-ROW($Q$3)+1), ROW(A137)), COLUMNS($R$3:R139)), "")</f>
        <v/>
      </c>
      <c r="S241" s="151" t="str">
        <f t="array" ref="S241">IFERROR(INDEX($R$3:$V$89, SMALL(IF($Q$3:$Q$89="○", ROW($Q$3:$Q$89)-ROW($Q$3)+1), ROW(B137)), COLUMNS($R$3:S139)), "")</f>
        <v/>
      </c>
      <c r="T241" s="151" t="str">
        <f t="array" ref="T241">IFERROR(INDEX($R$3:$V$89, SMALL(IF($Q$3:$Q$89="○", ROW($Q$3:$Q$89)-ROW($Q$3)+1), ROW(C137)), COLUMNS($R$3:T139)), "")</f>
        <v/>
      </c>
      <c r="U241" s="151" t="str">
        <f t="array" ref="U241">IFERROR(INDEX($R$3:$V$89, SMALL(IF($Q$3:$Q$89="○", ROW($Q$3:$Q$89)-ROW($Q$3)+1), ROW(D137)), COLUMNS($R$3:U139)), "")</f>
        <v/>
      </c>
      <c r="V241" s="151" t="str">
        <f t="array" ref="V241">IFERROR(INDEX($R$3:$V$89, SMALL(IF($Q$3:$Q$89="○", ROW($Q$3:$Q$89)-ROW($Q$3)+1), ROW(E137)), COLUMNS($R$3:V139)), "")</f>
        <v/>
      </c>
    </row>
    <row r="242" spans="18:22" x14ac:dyDescent="0.2">
      <c r="R242" s="151" t="str">
        <f t="array" ref="R242">IFERROR(INDEX($R$3:$V$89, SMALL(IF($Q$3:$Q$89="○", ROW($Q$3:$Q$89)-ROW($Q$3)+1), ROW(A138)), COLUMNS($R$3:R140)), "")</f>
        <v/>
      </c>
      <c r="S242" s="151" t="str">
        <f t="array" ref="S242">IFERROR(INDEX($R$3:$V$89, SMALL(IF($Q$3:$Q$89="○", ROW($Q$3:$Q$89)-ROW($Q$3)+1), ROW(B138)), COLUMNS($R$3:S140)), "")</f>
        <v/>
      </c>
      <c r="T242" s="151" t="str">
        <f t="array" ref="T242">IFERROR(INDEX($R$3:$V$89, SMALL(IF($Q$3:$Q$89="○", ROW($Q$3:$Q$89)-ROW($Q$3)+1), ROW(C138)), COLUMNS($R$3:T140)), "")</f>
        <v/>
      </c>
      <c r="U242" s="151" t="str">
        <f t="array" ref="U242">IFERROR(INDEX($R$3:$V$89, SMALL(IF($Q$3:$Q$89="○", ROW($Q$3:$Q$89)-ROW($Q$3)+1), ROW(D138)), COLUMNS($R$3:U140)), "")</f>
        <v/>
      </c>
      <c r="V242" s="151" t="str">
        <f t="array" ref="V242">IFERROR(INDEX($R$3:$V$89, SMALL(IF($Q$3:$Q$89="○", ROW($Q$3:$Q$89)-ROW($Q$3)+1), ROW(E138)), COLUMNS($R$3:V140)), "")</f>
        <v/>
      </c>
    </row>
    <row r="243" spans="18:22" x14ac:dyDescent="0.2">
      <c r="R243" s="151" t="str">
        <f t="array" ref="R243">IFERROR(INDEX($R$3:$V$89, SMALL(IF($Q$3:$Q$89="○", ROW($Q$3:$Q$89)-ROW($Q$3)+1), ROW(A139)), COLUMNS($R$3:R141)), "")</f>
        <v/>
      </c>
      <c r="S243" s="151" t="str">
        <f t="array" ref="S243">IFERROR(INDEX($R$3:$V$89, SMALL(IF($Q$3:$Q$89="○", ROW($Q$3:$Q$89)-ROW($Q$3)+1), ROW(B139)), COLUMNS($R$3:S141)), "")</f>
        <v/>
      </c>
      <c r="T243" s="151" t="str">
        <f t="array" ref="T243">IFERROR(INDEX($R$3:$V$89, SMALL(IF($Q$3:$Q$89="○", ROW($Q$3:$Q$89)-ROW($Q$3)+1), ROW(C139)), COLUMNS($R$3:T141)), "")</f>
        <v/>
      </c>
      <c r="U243" s="151" t="str">
        <f t="array" ref="U243">IFERROR(INDEX($R$3:$V$89, SMALL(IF($Q$3:$Q$89="○", ROW($Q$3:$Q$89)-ROW($Q$3)+1), ROW(D139)), COLUMNS($R$3:U141)), "")</f>
        <v/>
      </c>
      <c r="V243" s="151" t="str">
        <f t="array" ref="V243">IFERROR(INDEX($R$3:$V$89, SMALL(IF($Q$3:$Q$89="○", ROW($Q$3:$Q$89)-ROW($Q$3)+1), ROW(E139)), COLUMNS($R$3:V141)), "")</f>
        <v/>
      </c>
    </row>
    <row r="244" spans="18:22" x14ac:dyDescent="0.2">
      <c r="R244" s="151" t="str">
        <f t="array" ref="R244">IFERROR(INDEX($R$3:$V$89, SMALL(IF($Q$3:$Q$89="○", ROW($Q$3:$Q$89)-ROW($Q$3)+1), ROW(A140)), COLUMNS($R$3:R142)), "")</f>
        <v/>
      </c>
      <c r="S244" s="151" t="str">
        <f t="array" ref="S244">IFERROR(INDEX($R$3:$V$89, SMALL(IF($Q$3:$Q$89="○", ROW($Q$3:$Q$89)-ROW($Q$3)+1), ROW(B140)), COLUMNS($R$3:S142)), "")</f>
        <v/>
      </c>
      <c r="T244" s="151" t="str">
        <f t="array" ref="T244">IFERROR(INDEX($R$3:$V$89, SMALL(IF($Q$3:$Q$89="○", ROW($Q$3:$Q$89)-ROW($Q$3)+1), ROW(C140)), COLUMNS($R$3:T142)), "")</f>
        <v/>
      </c>
      <c r="U244" s="151" t="str">
        <f t="array" ref="U244">IFERROR(INDEX($R$3:$V$89, SMALL(IF($Q$3:$Q$89="○", ROW($Q$3:$Q$89)-ROW($Q$3)+1), ROW(D140)), COLUMNS($R$3:U142)), "")</f>
        <v/>
      </c>
      <c r="V244" s="151" t="str">
        <f t="array" ref="V244">IFERROR(INDEX($R$3:$V$89, SMALL(IF($Q$3:$Q$89="○", ROW($Q$3:$Q$89)-ROW($Q$3)+1), ROW(E140)), COLUMNS($R$3:V142)), "")</f>
        <v/>
      </c>
    </row>
    <row r="245" spans="18:22" x14ac:dyDescent="0.2">
      <c r="R245" s="151" t="str">
        <f t="array" ref="R245">IFERROR(INDEX($R$3:$V$89, SMALL(IF($Q$3:$Q$89="○", ROW($Q$3:$Q$89)-ROW($Q$3)+1), ROW(A141)), COLUMNS($R$3:R143)), "")</f>
        <v/>
      </c>
      <c r="S245" s="151" t="str">
        <f t="array" ref="S245">IFERROR(INDEX($R$3:$V$89, SMALL(IF($Q$3:$Q$89="○", ROW($Q$3:$Q$89)-ROW($Q$3)+1), ROW(B141)), COLUMNS($R$3:S143)), "")</f>
        <v/>
      </c>
      <c r="T245" s="151" t="str">
        <f t="array" ref="T245">IFERROR(INDEX($R$3:$V$89, SMALL(IF($Q$3:$Q$89="○", ROW($Q$3:$Q$89)-ROW($Q$3)+1), ROW(C141)), COLUMNS($R$3:T143)), "")</f>
        <v/>
      </c>
      <c r="U245" s="151" t="str">
        <f t="array" ref="U245">IFERROR(INDEX($R$3:$V$89, SMALL(IF($Q$3:$Q$89="○", ROW($Q$3:$Q$89)-ROW($Q$3)+1), ROW(D141)), COLUMNS($R$3:U143)), "")</f>
        <v/>
      </c>
      <c r="V245" s="151" t="str">
        <f t="array" ref="V245">IFERROR(INDEX($R$3:$V$89, SMALL(IF($Q$3:$Q$89="○", ROW($Q$3:$Q$89)-ROW($Q$3)+1), ROW(E141)), COLUMNS($R$3:V143)), "")</f>
        <v/>
      </c>
    </row>
  </sheetData>
  <sheetProtection selectLockedCells="1"/>
  <mergeCells count="8">
    <mergeCell ref="C17:G17"/>
    <mergeCell ref="Y21:AA22"/>
    <mergeCell ref="A1:O1"/>
    <mergeCell ref="R1:V1"/>
    <mergeCell ref="W1:W2"/>
    <mergeCell ref="X1:X2"/>
    <mergeCell ref="F2:K2"/>
    <mergeCell ref="T2:U2"/>
  </mergeCells>
  <phoneticPr fontId="3"/>
  <pageMargins left="0.70866141732283472" right="0.70866141732283472" top="0.74803149606299213" bottom="0.74803149606299213" header="0.31496062992125984" footer="0.31496062992125984"/>
  <pageSetup paperSize="9" scale="10" fitToWidth="0" orientation="landscape" r:id="rId1"/>
  <colBreaks count="1" manualBreakCount="1">
    <brk id="17"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E77A-3322-45CF-98A0-5D2E35D0E86F}">
  <sheetPr>
    <tabColor rgb="FF92D050"/>
  </sheetPr>
  <dimension ref="A1:E103"/>
  <sheetViews>
    <sheetView showGridLines="0" view="pageBreakPreview" zoomScale="81" zoomScaleNormal="100" zoomScaleSheetLayoutView="100" workbookViewId="0">
      <selection activeCell="K6" sqref="K6"/>
    </sheetView>
  </sheetViews>
  <sheetFormatPr defaultColWidth="9" defaultRowHeight="17.399999999999999" x14ac:dyDescent="0.2"/>
  <cols>
    <col min="1" max="1" width="10.44140625" style="144" customWidth="1"/>
    <col min="2" max="2" width="15.109375" style="144" customWidth="1"/>
    <col min="3" max="3" width="54.109375" style="166" customWidth="1"/>
    <col min="4" max="16384" width="9" style="144"/>
  </cols>
  <sheetData>
    <row r="1" spans="1:4" ht="21.75" customHeight="1" x14ac:dyDescent="0.2">
      <c r="A1" s="328" t="s">
        <v>469</v>
      </c>
      <c r="B1" s="328"/>
      <c r="C1" s="328"/>
      <c r="D1" s="328"/>
    </row>
    <row r="2" spans="1:4" ht="15.75" customHeight="1" x14ac:dyDescent="0.2">
      <c r="A2" s="152"/>
      <c r="C2" s="153"/>
      <c r="D2" s="154" t="s">
        <v>470</v>
      </c>
    </row>
    <row r="3" spans="1:4" ht="15.75" customHeight="1" x14ac:dyDescent="0.2">
      <c r="A3" s="155"/>
      <c r="C3" s="156" t="s">
        <v>14</v>
      </c>
      <c r="D3" s="157">
        <v>200</v>
      </c>
    </row>
    <row r="4" spans="1:4" ht="15.75" customHeight="1" x14ac:dyDescent="0.2">
      <c r="A4" s="155"/>
      <c r="C4" s="156" t="s">
        <v>15</v>
      </c>
      <c r="D4" s="157">
        <v>300</v>
      </c>
    </row>
    <row r="5" spans="1:4" ht="24" customHeight="1" x14ac:dyDescent="0.2">
      <c r="A5" s="155" t="s">
        <v>16</v>
      </c>
      <c r="B5" s="152"/>
      <c r="C5" s="158"/>
      <c r="D5" s="159"/>
    </row>
    <row r="6" spans="1:4" ht="6.75" customHeight="1" x14ac:dyDescent="0.2">
      <c r="A6" s="155"/>
      <c r="B6" s="152"/>
      <c r="C6" s="158"/>
      <c r="D6" s="159"/>
    </row>
    <row r="7" spans="1:4" ht="21" customHeight="1" x14ac:dyDescent="0.2">
      <c r="A7" s="160" t="s">
        <v>471</v>
      </c>
      <c r="B7" s="152"/>
      <c r="C7" s="158"/>
      <c r="D7" s="159"/>
    </row>
    <row r="8" spans="1:4" ht="15.75" customHeight="1" x14ac:dyDescent="0.2">
      <c r="A8" s="322" t="s">
        <v>472</v>
      </c>
      <c r="B8" s="323"/>
      <c r="C8" s="204" t="s">
        <v>427</v>
      </c>
      <c r="D8" s="161" t="s">
        <v>470</v>
      </c>
    </row>
    <row r="9" spans="1:4" ht="15.75" customHeight="1" x14ac:dyDescent="0.2">
      <c r="A9" s="329" t="s">
        <v>306</v>
      </c>
      <c r="B9" s="206" t="s">
        <v>21</v>
      </c>
      <c r="C9" s="206" t="s">
        <v>22</v>
      </c>
      <c r="D9" s="161">
        <v>1</v>
      </c>
    </row>
    <row r="10" spans="1:4" ht="15.75" customHeight="1" x14ac:dyDescent="0.2">
      <c r="A10" s="330"/>
      <c r="B10" s="206" t="s">
        <v>25</v>
      </c>
      <c r="C10" s="206" t="s">
        <v>26</v>
      </c>
      <c r="D10" s="161">
        <v>2</v>
      </c>
    </row>
    <row r="11" spans="1:4" ht="15.75" customHeight="1" x14ac:dyDescent="0.2">
      <c r="A11" s="324" t="s">
        <v>27</v>
      </c>
      <c r="B11" s="325"/>
      <c r="C11" s="162" t="s">
        <v>473</v>
      </c>
      <c r="D11" s="161">
        <v>3</v>
      </c>
    </row>
    <row r="12" spans="1:4" ht="15.75" customHeight="1" x14ac:dyDescent="0.2">
      <c r="A12" s="331" t="s">
        <v>29</v>
      </c>
      <c r="B12" s="306" t="s">
        <v>30</v>
      </c>
      <c r="C12" s="206" t="s">
        <v>474</v>
      </c>
      <c r="D12" s="161">
        <v>4</v>
      </c>
    </row>
    <row r="13" spans="1:4" ht="15.75" customHeight="1" x14ac:dyDescent="0.2">
      <c r="A13" s="331"/>
      <c r="B13" s="307"/>
      <c r="C13" s="163" t="s">
        <v>475</v>
      </c>
      <c r="D13" s="161">
        <v>5</v>
      </c>
    </row>
    <row r="14" spans="1:4" ht="15.75" customHeight="1" x14ac:dyDescent="0.2">
      <c r="A14" s="331"/>
      <c r="B14" s="307"/>
      <c r="C14" s="201" t="s">
        <v>476</v>
      </c>
      <c r="D14" s="161">
        <v>6</v>
      </c>
    </row>
    <row r="15" spans="1:4" ht="15.75" customHeight="1" x14ac:dyDescent="0.2">
      <c r="A15" s="331"/>
      <c r="B15" s="308"/>
      <c r="C15" s="201" t="s">
        <v>535</v>
      </c>
      <c r="D15" s="161">
        <v>100</v>
      </c>
    </row>
    <row r="16" spans="1:4" ht="15.75" customHeight="1" x14ac:dyDescent="0.2">
      <c r="A16" s="331"/>
      <c r="B16" s="306" t="s">
        <v>39</v>
      </c>
      <c r="C16" s="206" t="s">
        <v>40</v>
      </c>
      <c r="D16" s="161">
        <v>7</v>
      </c>
    </row>
    <row r="17" spans="1:5" ht="15.75" customHeight="1" x14ac:dyDescent="0.2">
      <c r="A17" s="331"/>
      <c r="B17" s="307"/>
      <c r="C17" s="206" t="s">
        <v>43</v>
      </c>
      <c r="D17" s="161">
        <v>8</v>
      </c>
    </row>
    <row r="18" spans="1:5" ht="15.75" customHeight="1" x14ac:dyDescent="0.2">
      <c r="A18" s="331"/>
      <c r="B18" s="307"/>
      <c r="C18" s="206" t="s">
        <v>477</v>
      </c>
      <c r="D18" s="161">
        <v>9</v>
      </c>
    </row>
    <row r="19" spans="1:5" ht="15.75" customHeight="1" x14ac:dyDescent="0.2">
      <c r="A19" s="331"/>
      <c r="B19" s="308"/>
      <c r="C19" s="232" t="s">
        <v>536</v>
      </c>
      <c r="D19" s="233">
        <v>101</v>
      </c>
      <c r="E19" s="234"/>
    </row>
    <row r="20" spans="1:5" ht="15.75" customHeight="1" x14ac:dyDescent="0.2">
      <c r="A20" s="331"/>
      <c r="B20" s="312" t="s">
        <v>50</v>
      </c>
      <c r="C20" s="201" t="s">
        <v>51</v>
      </c>
      <c r="D20" s="161">
        <v>10</v>
      </c>
    </row>
    <row r="21" spans="1:5" ht="15.75" customHeight="1" x14ac:dyDescent="0.2">
      <c r="A21" s="331"/>
      <c r="B21" s="312"/>
      <c r="C21" s="201" t="s">
        <v>53</v>
      </c>
      <c r="D21" s="161">
        <v>11</v>
      </c>
    </row>
    <row r="22" spans="1:5" ht="15.75" customHeight="1" x14ac:dyDescent="0.2">
      <c r="A22" s="331"/>
      <c r="B22" s="312"/>
      <c r="C22" s="201" t="s">
        <v>55</v>
      </c>
      <c r="D22" s="161">
        <v>12</v>
      </c>
    </row>
    <row r="23" spans="1:5" ht="15.75" customHeight="1" x14ac:dyDescent="0.2">
      <c r="A23" s="331"/>
      <c r="B23" s="312" t="s">
        <v>56</v>
      </c>
      <c r="C23" s="201" t="s">
        <v>57</v>
      </c>
      <c r="D23" s="161">
        <v>13</v>
      </c>
    </row>
    <row r="24" spans="1:5" ht="15.75" customHeight="1" x14ac:dyDescent="0.2">
      <c r="A24" s="331"/>
      <c r="B24" s="312"/>
      <c r="C24" s="201" t="s">
        <v>59</v>
      </c>
      <c r="D24" s="161">
        <v>14</v>
      </c>
    </row>
    <row r="25" spans="1:5" ht="15.75" customHeight="1" x14ac:dyDescent="0.2">
      <c r="A25" s="329"/>
      <c r="B25" s="312"/>
      <c r="C25" s="201" t="s">
        <v>478</v>
      </c>
      <c r="D25" s="161">
        <v>15</v>
      </c>
    </row>
    <row r="26" spans="1:5" ht="15.75" customHeight="1" x14ac:dyDescent="0.2">
      <c r="A26" s="164"/>
      <c r="B26" s="156" t="s">
        <v>65</v>
      </c>
      <c r="C26" s="156" t="s">
        <v>66</v>
      </c>
      <c r="D26" s="161">
        <v>16</v>
      </c>
    </row>
    <row r="27" spans="1:5" ht="15.75" customHeight="1" x14ac:dyDescent="0.2">
      <c r="A27" s="165"/>
      <c r="D27" s="167"/>
    </row>
    <row r="28" spans="1:5" ht="21.75" customHeight="1" x14ac:dyDescent="0.2">
      <c r="A28" s="160" t="s">
        <v>479</v>
      </c>
      <c r="B28" s="165"/>
      <c r="D28" s="167"/>
    </row>
    <row r="29" spans="1:5" ht="15.75" customHeight="1" x14ac:dyDescent="0.2">
      <c r="A29" s="322" t="s">
        <v>472</v>
      </c>
      <c r="B29" s="323"/>
      <c r="C29" s="204" t="s">
        <v>427</v>
      </c>
      <c r="D29" s="161" t="s">
        <v>470</v>
      </c>
    </row>
    <row r="30" spans="1:5" ht="15.75" customHeight="1" x14ac:dyDescent="0.2">
      <c r="A30" s="324" t="s">
        <v>480</v>
      </c>
      <c r="B30" s="325"/>
      <c r="C30" s="168" t="s">
        <v>72</v>
      </c>
      <c r="D30" s="154">
        <v>17</v>
      </c>
    </row>
    <row r="31" spans="1:5" ht="15.75" customHeight="1" x14ac:dyDescent="0.2">
      <c r="A31" s="324"/>
      <c r="B31" s="325"/>
      <c r="C31" s="168" t="s">
        <v>74</v>
      </c>
      <c r="D31" s="154">
        <v>18</v>
      </c>
    </row>
    <row r="32" spans="1:5" ht="15.75" customHeight="1" x14ac:dyDescent="0.2">
      <c r="A32" s="324"/>
      <c r="B32" s="325"/>
      <c r="C32" s="168" t="s">
        <v>76</v>
      </c>
      <c r="D32" s="154">
        <v>19</v>
      </c>
    </row>
    <row r="33" spans="1:4" ht="15.75" customHeight="1" x14ac:dyDescent="0.2">
      <c r="A33" s="324"/>
      <c r="B33" s="325"/>
      <c r="C33" s="168" t="s">
        <v>78</v>
      </c>
      <c r="D33" s="154">
        <v>20</v>
      </c>
    </row>
    <row r="34" spans="1:4" ht="15.75" customHeight="1" x14ac:dyDescent="0.2">
      <c r="A34" s="324"/>
      <c r="B34" s="325"/>
      <c r="C34" s="168" t="s">
        <v>80</v>
      </c>
      <c r="D34" s="154">
        <v>21</v>
      </c>
    </row>
    <row r="35" spans="1:4" ht="15.75" customHeight="1" x14ac:dyDescent="0.2">
      <c r="A35" s="324"/>
      <c r="B35" s="325"/>
      <c r="C35" s="168" t="s">
        <v>82</v>
      </c>
      <c r="D35" s="154">
        <v>22</v>
      </c>
    </row>
    <row r="36" spans="1:4" ht="15.75" customHeight="1" x14ac:dyDescent="0.2">
      <c r="A36" s="324"/>
      <c r="B36" s="325"/>
      <c r="C36" s="168" t="s">
        <v>84</v>
      </c>
      <c r="D36" s="154">
        <v>23</v>
      </c>
    </row>
    <row r="37" spans="1:4" ht="7.5" customHeight="1" x14ac:dyDescent="0.2">
      <c r="A37" s="152"/>
      <c r="B37" s="152"/>
      <c r="C37" s="158"/>
      <c r="D37" s="159"/>
    </row>
    <row r="38" spans="1:4" ht="24" customHeight="1" x14ac:dyDescent="0.2">
      <c r="A38" s="155" t="s">
        <v>86</v>
      </c>
      <c r="B38" s="152"/>
      <c r="C38" s="158"/>
      <c r="D38" s="159"/>
    </row>
    <row r="39" spans="1:4" ht="9" customHeight="1" x14ac:dyDescent="0.2">
      <c r="A39" s="155"/>
      <c r="B39" s="152"/>
      <c r="C39" s="158"/>
      <c r="D39" s="159"/>
    </row>
    <row r="40" spans="1:4" ht="18.75" customHeight="1" x14ac:dyDescent="0.2">
      <c r="A40" s="160" t="s">
        <v>481</v>
      </c>
      <c r="B40" s="152"/>
      <c r="C40" s="158"/>
      <c r="D40" s="159"/>
    </row>
    <row r="41" spans="1:4" ht="15.75" customHeight="1" x14ac:dyDescent="0.2">
      <c r="A41" s="322" t="s">
        <v>472</v>
      </c>
      <c r="B41" s="323"/>
      <c r="C41" s="204" t="s">
        <v>427</v>
      </c>
      <c r="D41" s="154" t="s">
        <v>470</v>
      </c>
    </row>
    <row r="42" spans="1:4" ht="15.75" customHeight="1" x14ac:dyDescent="0.2">
      <c r="A42" s="303" t="s">
        <v>351</v>
      </c>
      <c r="B42" s="306" t="s">
        <v>90</v>
      </c>
      <c r="C42" s="201" t="s">
        <v>91</v>
      </c>
      <c r="D42" s="154">
        <v>24</v>
      </c>
    </row>
    <row r="43" spans="1:4" ht="15.75" customHeight="1" x14ac:dyDescent="0.2">
      <c r="A43" s="304"/>
      <c r="B43" s="307"/>
      <c r="C43" s="169" t="s">
        <v>94</v>
      </c>
      <c r="D43" s="154">
        <v>25</v>
      </c>
    </row>
    <row r="44" spans="1:4" ht="15.75" customHeight="1" x14ac:dyDescent="0.2">
      <c r="A44" s="304"/>
      <c r="B44" s="307"/>
      <c r="C44" s="201" t="s">
        <v>97</v>
      </c>
      <c r="D44" s="154">
        <v>26</v>
      </c>
    </row>
    <row r="45" spans="1:4" ht="15.75" customHeight="1" x14ac:dyDescent="0.2">
      <c r="A45" s="304"/>
      <c r="B45" s="307"/>
      <c r="C45" s="201" t="s">
        <v>100</v>
      </c>
      <c r="D45" s="154">
        <v>27</v>
      </c>
    </row>
    <row r="46" spans="1:4" ht="15.75" customHeight="1" x14ac:dyDescent="0.2">
      <c r="A46" s="305"/>
      <c r="B46" s="170" t="s">
        <v>25</v>
      </c>
      <c r="C46" s="171" t="s">
        <v>26</v>
      </c>
      <c r="D46" s="154">
        <v>28</v>
      </c>
    </row>
    <row r="47" spans="1:4" ht="15.75" customHeight="1" x14ac:dyDescent="0.2">
      <c r="A47" s="326" t="s">
        <v>27</v>
      </c>
      <c r="B47" s="327"/>
      <c r="C47" s="171" t="s">
        <v>103</v>
      </c>
      <c r="D47" s="154">
        <v>29</v>
      </c>
    </row>
    <row r="48" spans="1:4" ht="15.75" customHeight="1" x14ac:dyDescent="0.2">
      <c r="A48" s="312" t="s">
        <v>29</v>
      </c>
      <c r="B48" s="201" t="s">
        <v>107</v>
      </c>
      <c r="C48" s="203" t="s">
        <v>108</v>
      </c>
      <c r="D48" s="154">
        <v>30</v>
      </c>
    </row>
    <row r="49" spans="1:4" ht="15.75" customHeight="1" x14ac:dyDescent="0.2">
      <c r="A49" s="312"/>
      <c r="B49" s="201" t="s">
        <v>116</v>
      </c>
      <c r="C49" s="206" t="s">
        <v>117</v>
      </c>
      <c r="D49" s="154">
        <v>31</v>
      </c>
    </row>
    <row r="50" spans="1:4" ht="15.75" customHeight="1" x14ac:dyDescent="0.2">
      <c r="A50" s="312"/>
      <c r="B50" s="201" t="s">
        <v>134</v>
      </c>
      <c r="C50" s="206" t="s">
        <v>135</v>
      </c>
      <c r="D50" s="154">
        <v>32</v>
      </c>
    </row>
    <row r="51" spans="1:4" ht="15.75" customHeight="1" x14ac:dyDescent="0.2">
      <c r="A51" s="312"/>
      <c r="B51" s="201" t="s">
        <v>56</v>
      </c>
      <c r="C51" s="206" t="s">
        <v>144</v>
      </c>
      <c r="D51" s="154">
        <v>33</v>
      </c>
    </row>
    <row r="52" spans="1:4" ht="15.75" customHeight="1" x14ac:dyDescent="0.2">
      <c r="A52" s="152"/>
      <c r="B52" s="152"/>
      <c r="C52" s="158"/>
      <c r="D52" s="159"/>
    </row>
    <row r="53" spans="1:4" ht="25.5" customHeight="1" x14ac:dyDescent="0.2">
      <c r="A53" s="160" t="s">
        <v>482</v>
      </c>
      <c r="B53" s="152"/>
      <c r="C53" s="172"/>
      <c r="D53" s="159"/>
    </row>
    <row r="54" spans="1:4" ht="17.25" customHeight="1" x14ac:dyDescent="0.2">
      <c r="A54" s="315" t="s">
        <v>472</v>
      </c>
      <c r="B54" s="311"/>
      <c r="C54" s="313" t="s">
        <v>483</v>
      </c>
      <c r="D54" s="317" t="s">
        <v>484</v>
      </c>
    </row>
    <row r="55" spans="1:4" ht="17.25" customHeight="1" x14ac:dyDescent="0.2">
      <c r="A55" s="173"/>
      <c r="B55" s="204" t="s">
        <v>153</v>
      </c>
      <c r="C55" s="319"/>
      <c r="D55" s="318"/>
    </row>
    <row r="56" spans="1:4" ht="17.25" customHeight="1" x14ac:dyDescent="0.2">
      <c r="A56" s="312" t="s">
        <v>25</v>
      </c>
      <c r="B56" s="156" t="s">
        <v>154</v>
      </c>
      <c r="C56" s="170" t="s">
        <v>155</v>
      </c>
      <c r="D56" s="154">
        <v>34</v>
      </c>
    </row>
    <row r="57" spans="1:4" ht="17.25" customHeight="1" x14ac:dyDescent="0.2">
      <c r="A57" s="312"/>
      <c r="B57" s="156" t="s">
        <v>157</v>
      </c>
      <c r="C57" s="170" t="s">
        <v>158</v>
      </c>
      <c r="D57" s="154">
        <v>35</v>
      </c>
    </row>
    <row r="58" spans="1:4" ht="34.5" customHeight="1" x14ac:dyDescent="0.2">
      <c r="A58" s="312"/>
      <c r="B58" s="153" t="s">
        <v>485</v>
      </c>
      <c r="C58" s="170" t="s">
        <v>486</v>
      </c>
      <c r="D58" s="154">
        <v>36</v>
      </c>
    </row>
    <row r="59" spans="1:4" ht="32.25" customHeight="1" x14ac:dyDescent="0.2">
      <c r="A59" s="312"/>
      <c r="B59" s="174" t="s">
        <v>487</v>
      </c>
      <c r="C59" s="170" t="s">
        <v>488</v>
      </c>
      <c r="D59" s="154">
        <v>37</v>
      </c>
    </row>
    <row r="60" spans="1:4" ht="17.25" customHeight="1" x14ac:dyDescent="0.2">
      <c r="A60" s="312"/>
      <c r="B60" s="156" t="s">
        <v>168</v>
      </c>
      <c r="C60" s="170" t="s">
        <v>169</v>
      </c>
      <c r="D60" s="154">
        <v>38</v>
      </c>
    </row>
    <row r="61" spans="1:4" ht="17.25" customHeight="1" x14ac:dyDescent="0.2">
      <c r="A61" s="312" t="s">
        <v>29</v>
      </c>
      <c r="B61" s="320" t="s">
        <v>154</v>
      </c>
      <c r="C61" s="170" t="s">
        <v>171</v>
      </c>
      <c r="D61" s="154">
        <v>39</v>
      </c>
    </row>
    <row r="62" spans="1:4" ht="17.25" customHeight="1" x14ac:dyDescent="0.2">
      <c r="A62" s="312"/>
      <c r="B62" s="320"/>
      <c r="C62" s="170" t="s">
        <v>173</v>
      </c>
      <c r="D62" s="154">
        <v>40</v>
      </c>
    </row>
    <row r="63" spans="1:4" ht="17.25" customHeight="1" x14ac:dyDescent="0.2">
      <c r="A63" s="312"/>
      <c r="B63" s="320"/>
      <c r="C63" s="170" t="s">
        <v>175</v>
      </c>
      <c r="D63" s="154">
        <v>41</v>
      </c>
    </row>
    <row r="64" spans="1:4" ht="17.25" customHeight="1" x14ac:dyDescent="0.2">
      <c r="A64" s="312"/>
      <c r="B64" s="320" t="s">
        <v>181</v>
      </c>
      <c r="C64" s="170" t="s">
        <v>182</v>
      </c>
      <c r="D64" s="154">
        <v>42</v>
      </c>
    </row>
    <row r="65" spans="1:4" ht="17.25" customHeight="1" x14ac:dyDescent="0.2">
      <c r="A65" s="312"/>
      <c r="B65" s="320"/>
      <c r="C65" s="170" t="s">
        <v>184</v>
      </c>
      <c r="D65" s="154">
        <v>43</v>
      </c>
    </row>
    <row r="66" spans="1:4" ht="17.25" customHeight="1" x14ac:dyDescent="0.2">
      <c r="A66" s="312"/>
      <c r="B66" s="320"/>
      <c r="C66" s="170" t="s">
        <v>188</v>
      </c>
      <c r="D66" s="154">
        <v>44</v>
      </c>
    </row>
    <row r="67" spans="1:4" ht="17.25" customHeight="1" x14ac:dyDescent="0.2">
      <c r="A67" s="312"/>
      <c r="B67" s="312" t="s">
        <v>485</v>
      </c>
      <c r="C67" s="170" t="s">
        <v>194</v>
      </c>
      <c r="D67" s="154">
        <v>45</v>
      </c>
    </row>
    <row r="68" spans="1:4" ht="17.25" customHeight="1" x14ac:dyDescent="0.2">
      <c r="A68" s="312"/>
      <c r="B68" s="312"/>
      <c r="C68" s="170" t="s">
        <v>197</v>
      </c>
      <c r="D68" s="154">
        <v>46</v>
      </c>
    </row>
    <row r="69" spans="1:4" ht="17.25" customHeight="1" x14ac:dyDescent="0.2">
      <c r="A69" s="312"/>
      <c r="B69" s="312"/>
      <c r="C69" s="170" t="s">
        <v>199</v>
      </c>
      <c r="D69" s="154">
        <v>47</v>
      </c>
    </row>
    <row r="70" spans="1:4" ht="17.25" customHeight="1" x14ac:dyDescent="0.2">
      <c r="A70" s="312"/>
      <c r="B70" s="321" t="s">
        <v>487</v>
      </c>
      <c r="C70" s="170" t="s">
        <v>203</v>
      </c>
      <c r="D70" s="154">
        <v>48</v>
      </c>
    </row>
    <row r="71" spans="1:4" ht="17.25" customHeight="1" x14ac:dyDescent="0.2">
      <c r="A71" s="312"/>
      <c r="B71" s="321"/>
      <c r="C71" s="170" t="s">
        <v>489</v>
      </c>
      <c r="D71" s="154">
        <v>49</v>
      </c>
    </row>
    <row r="72" spans="1:4" ht="17.25" customHeight="1" x14ac:dyDescent="0.2">
      <c r="A72" s="312"/>
      <c r="B72" s="206" t="s">
        <v>168</v>
      </c>
      <c r="C72" s="170" t="s">
        <v>208</v>
      </c>
      <c r="D72" s="154">
        <v>50</v>
      </c>
    </row>
    <row r="73" spans="1:4" ht="17.25" customHeight="1" x14ac:dyDescent="0.2">
      <c r="A73" s="309" t="s">
        <v>210</v>
      </c>
      <c r="B73" s="310"/>
      <c r="C73" s="156" t="s">
        <v>211</v>
      </c>
      <c r="D73" s="154">
        <v>51</v>
      </c>
    </row>
    <row r="74" spans="1:4" ht="17.25" customHeight="1" x14ac:dyDescent="0.2">
      <c r="A74" s="152"/>
      <c r="B74" s="152"/>
      <c r="C74" s="158"/>
      <c r="D74" s="159"/>
    </row>
    <row r="75" spans="1:4" ht="17.25" customHeight="1" x14ac:dyDescent="0.2">
      <c r="A75" s="160" t="s">
        <v>490</v>
      </c>
      <c r="B75" s="175"/>
      <c r="C75" s="158"/>
      <c r="D75" s="159"/>
    </row>
    <row r="76" spans="1:4" ht="17.25" customHeight="1" x14ac:dyDescent="0.2">
      <c r="A76" s="311" t="s">
        <v>472</v>
      </c>
      <c r="B76" s="311"/>
      <c r="C76" s="200" t="s">
        <v>483</v>
      </c>
      <c r="D76" s="154" t="s">
        <v>470</v>
      </c>
    </row>
    <row r="77" spans="1:4" ht="17.25" customHeight="1" x14ac:dyDescent="0.2">
      <c r="A77" s="312" t="s">
        <v>491</v>
      </c>
      <c r="B77" s="312"/>
      <c r="C77" s="156" t="s">
        <v>220</v>
      </c>
      <c r="D77" s="154">
        <v>52</v>
      </c>
    </row>
    <row r="78" spans="1:4" ht="17.25" customHeight="1" x14ac:dyDescent="0.2">
      <c r="A78" s="312"/>
      <c r="B78" s="312"/>
      <c r="C78" s="156" t="s">
        <v>413</v>
      </c>
      <c r="D78" s="154">
        <v>53</v>
      </c>
    </row>
    <row r="79" spans="1:4" ht="17.25" customHeight="1" x14ac:dyDescent="0.2">
      <c r="A79" s="312"/>
      <c r="B79" s="312"/>
      <c r="C79" s="156" t="s">
        <v>223</v>
      </c>
      <c r="D79" s="154">
        <v>54</v>
      </c>
    </row>
    <row r="80" spans="1:4" ht="17.25" customHeight="1" x14ac:dyDescent="0.2">
      <c r="A80" s="312"/>
      <c r="B80" s="312"/>
      <c r="C80" s="156" t="s">
        <v>225</v>
      </c>
      <c r="D80" s="154">
        <v>55</v>
      </c>
    </row>
    <row r="81" spans="1:4" ht="17.25" customHeight="1" x14ac:dyDescent="0.2">
      <c r="A81" s="312"/>
      <c r="B81" s="312"/>
      <c r="C81" s="156" t="s">
        <v>227</v>
      </c>
      <c r="D81" s="154">
        <v>56</v>
      </c>
    </row>
    <row r="82" spans="1:4" ht="17.25" customHeight="1" x14ac:dyDescent="0.2">
      <c r="A82" s="312"/>
      <c r="B82" s="312"/>
      <c r="C82" s="156" t="s">
        <v>423</v>
      </c>
      <c r="D82" s="154">
        <v>57</v>
      </c>
    </row>
    <row r="83" spans="1:4" ht="17.25" customHeight="1" x14ac:dyDescent="0.2">
      <c r="A83" s="312"/>
      <c r="B83" s="312"/>
      <c r="C83" s="156" t="s">
        <v>492</v>
      </c>
      <c r="D83" s="154">
        <v>58</v>
      </c>
    </row>
    <row r="84" spans="1:4" ht="17.25" customHeight="1" x14ac:dyDescent="0.2">
      <c r="A84" s="312"/>
      <c r="B84" s="312"/>
      <c r="C84" s="156" t="s">
        <v>493</v>
      </c>
      <c r="D84" s="176" t="s">
        <v>466</v>
      </c>
    </row>
    <row r="85" spans="1:4" ht="17.25" customHeight="1" x14ac:dyDescent="0.2">
      <c r="A85" s="312"/>
      <c r="B85" s="312"/>
      <c r="C85" s="156" t="s">
        <v>494</v>
      </c>
      <c r="D85" s="176" t="s">
        <v>467</v>
      </c>
    </row>
    <row r="86" spans="1:4" ht="17.25" customHeight="1" x14ac:dyDescent="0.2">
      <c r="A86" s="312"/>
      <c r="B86" s="312"/>
      <c r="C86" s="156" t="s">
        <v>232</v>
      </c>
      <c r="D86" s="154">
        <v>59</v>
      </c>
    </row>
    <row r="87" spans="1:4" ht="17.25" customHeight="1" x14ac:dyDescent="0.2">
      <c r="A87" s="312"/>
      <c r="B87" s="312"/>
      <c r="C87" s="156" t="s">
        <v>495</v>
      </c>
      <c r="D87" s="154">
        <v>60</v>
      </c>
    </row>
    <row r="88" spans="1:4" ht="17.25" customHeight="1" x14ac:dyDescent="0.2">
      <c r="A88" s="152"/>
      <c r="B88" s="152"/>
      <c r="C88" s="158"/>
      <c r="D88" s="159"/>
    </row>
    <row r="89" spans="1:4" ht="30.75" customHeight="1" x14ac:dyDescent="0.2">
      <c r="A89" s="155" t="s">
        <v>233</v>
      </c>
      <c r="B89" s="152"/>
      <c r="C89" s="158"/>
      <c r="D89" s="159"/>
    </row>
    <row r="90" spans="1:4" ht="7.5" customHeight="1" x14ac:dyDescent="0.2">
      <c r="A90" s="152"/>
      <c r="B90" s="152"/>
      <c r="C90" s="158"/>
      <c r="D90" s="159"/>
    </row>
    <row r="91" spans="1:4" ht="17.25" customHeight="1" x14ac:dyDescent="0.2">
      <c r="A91" s="313" t="s">
        <v>10</v>
      </c>
      <c r="B91" s="314"/>
      <c r="C91" s="315" t="s">
        <v>427</v>
      </c>
      <c r="D91" s="317" t="s">
        <v>470</v>
      </c>
    </row>
    <row r="92" spans="1:4" ht="17.25" customHeight="1" x14ac:dyDescent="0.2">
      <c r="A92" s="205"/>
      <c r="B92" s="204" t="s">
        <v>496</v>
      </c>
      <c r="C92" s="316"/>
      <c r="D92" s="318"/>
    </row>
    <row r="93" spans="1:4" ht="17.25" customHeight="1" x14ac:dyDescent="0.2">
      <c r="A93" s="300" t="s">
        <v>29</v>
      </c>
      <c r="B93" s="303" t="s">
        <v>116</v>
      </c>
      <c r="C93" s="206" t="s">
        <v>235</v>
      </c>
      <c r="D93" s="161">
        <v>61</v>
      </c>
    </row>
    <row r="94" spans="1:4" ht="17.25" customHeight="1" x14ac:dyDescent="0.2">
      <c r="A94" s="301"/>
      <c r="B94" s="304"/>
      <c r="C94" s="202" t="s">
        <v>243</v>
      </c>
      <c r="D94" s="161">
        <v>62</v>
      </c>
    </row>
    <row r="95" spans="1:4" ht="17.25" customHeight="1" x14ac:dyDescent="0.2">
      <c r="A95" s="301"/>
      <c r="B95" s="303" t="s">
        <v>134</v>
      </c>
      <c r="C95" s="202" t="s">
        <v>248</v>
      </c>
      <c r="D95" s="161">
        <v>63</v>
      </c>
    </row>
    <row r="96" spans="1:4" ht="17.25" customHeight="1" x14ac:dyDescent="0.2">
      <c r="A96" s="301"/>
      <c r="B96" s="304"/>
      <c r="C96" s="156" t="s">
        <v>252</v>
      </c>
      <c r="D96" s="161">
        <v>64</v>
      </c>
    </row>
    <row r="97" spans="1:4" ht="17.25" customHeight="1" x14ac:dyDescent="0.2">
      <c r="A97" s="301"/>
      <c r="B97" s="303" t="s">
        <v>56</v>
      </c>
      <c r="C97" s="163" t="s">
        <v>256</v>
      </c>
      <c r="D97" s="161">
        <v>65</v>
      </c>
    </row>
    <row r="98" spans="1:4" ht="17.25" customHeight="1" x14ac:dyDescent="0.2">
      <c r="A98" s="301"/>
      <c r="B98" s="305"/>
      <c r="C98" s="156" t="s">
        <v>261</v>
      </c>
      <c r="D98" s="161">
        <v>66</v>
      </c>
    </row>
    <row r="99" spans="1:4" x14ac:dyDescent="0.2">
      <c r="A99" s="302"/>
      <c r="B99" s="306" t="s">
        <v>107</v>
      </c>
      <c r="C99" s="235" t="s">
        <v>537</v>
      </c>
      <c r="D99" s="233">
        <v>120</v>
      </c>
    </row>
    <row r="100" spans="1:4" x14ac:dyDescent="0.2">
      <c r="A100" s="302"/>
      <c r="B100" s="307"/>
      <c r="C100" s="235" t="s">
        <v>538</v>
      </c>
      <c r="D100" s="233">
        <v>121</v>
      </c>
    </row>
    <row r="101" spans="1:4" x14ac:dyDescent="0.2">
      <c r="A101" s="302"/>
      <c r="B101" s="307"/>
      <c r="C101" s="236" t="s">
        <v>539</v>
      </c>
      <c r="D101" s="233">
        <v>122</v>
      </c>
    </row>
    <row r="102" spans="1:4" x14ac:dyDescent="0.2">
      <c r="A102" s="237"/>
      <c r="B102" s="307"/>
      <c r="C102" s="236" t="s">
        <v>540</v>
      </c>
      <c r="D102" s="233">
        <v>123</v>
      </c>
    </row>
    <row r="103" spans="1:4" x14ac:dyDescent="0.2">
      <c r="B103" s="308"/>
      <c r="C103" s="236" t="s">
        <v>541</v>
      </c>
      <c r="D103" s="233">
        <v>124</v>
      </c>
    </row>
  </sheetData>
  <mergeCells count="36">
    <mergeCell ref="A47:B47"/>
    <mergeCell ref="A1:D1"/>
    <mergeCell ref="A8:B8"/>
    <mergeCell ref="A9:A10"/>
    <mergeCell ref="A11:B11"/>
    <mergeCell ref="A12:A25"/>
    <mergeCell ref="B12:B15"/>
    <mergeCell ref="B16:B19"/>
    <mergeCell ref="B20:B22"/>
    <mergeCell ref="B23:B25"/>
    <mergeCell ref="A29:B29"/>
    <mergeCell ref="A30:B36"/>
    <mergeCell ref="A41:B41"/>
    <mergeCell ref="A42:A46"/>
    <mergeCell ref="B42:B45"/>
    <mergeCell ref="D91:D92"/>
    <mergeCell ref="A48:A51"/>
    <mergeCell ref="A54:B54"/>
    <mergeCell ref="C54:C55"/>
    <mergeCell ref="D54:D55"/>
    <mergeCell ref="A56:A60"/>
    <mergeCell ref="A61:A72"/>
    <mergeCell ref="B61:B63"/>
    <mergeCell ref="B64:B66"/>
    <mergeCell ref="B67:B69"/>
    <mergeCell ref="B70:B71"/>
    <mergeCell ref="A73:B73"/>
    <mergeCell ref="A76:B76"/>
    <mergeCell ref="A77:B87"/>
    <mergeCell ref="A91:B91"/>
    <mergeCell ref="C91:C92"/>
    <mergeCell ref="A93:A101"/>
    <mergeCell ref="B93:B94"/>
    <mergeCell ref="B95:B96"/>
    <mergeCell ref="B97:B98"/>
    <mergeCell ref="B99:B103"/>
  </mergeCells>
  <phoneticPr fontId="3"/>
  <pageMargins left="0.7" right="0.7" top="0.75" bottom="0.75" header="0.3" footer="0.3"/>
  <pageSetup paperSize="9" orientation="portrait" r:id="rId1"/>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A4A6-AF7D-4B6A-96B5-42AFBFAE33B0}">
  <sheetPr>
    <tabColor rgb="FF92D050"/>
  </sheetPr>
  <dimension ref="A1:F203"/>
  <sheetViews>
    <sheetView showGridLines="0" tabSelected="1" view="pageBreakPreview" zoomScale="68" zoomScaleNormal="100" zoomScaleSheetLayoutView="70" workbookViewId="0">
      <selection activeCell="D95" sqref="D95:D102"/>
    </sheetView>
  </sheetViews>
  <sheetFormatPr defaultColWidth="9" defaultRowHeight="13.2" x14ac:dyDescent="0.2"/>
  <cols>
    <col min="1" max="1" width="17.44140625" style="1" customWidth="1"/>
    <col min="2" max="2" width="20.88671875" style="1" customWidth="1"/>
    <col min="3" max="3" width="27.109375" style="1" customWidth="1"/>
    <col min="4" max="4" width="51.88671875" style="2" customWidth="1"/>
    <col min="5" max="5" width="17.109375" style="1" bestFit="1" customWidth="1"/>
    <col min="6" max="6" width="95.44140625" style="1" customWidth="1"/>
    <col min="7" max="16384" width="9" style="1"/>
  </cols>
  <sheetData>
    <row r="1" spans="1:6" ht="31.5" customHeight="1" x14ac:dyDescent="0.2">
      <c r="A1" s="402" t="s">
        <v>414</v>
      </c>
      <c r="B1" s="402"/>
      <c r="C1" s="402"/>
      <c r="D1" s="402"/>
      <c r="E1" s="402"/>
      <c r="F1" s="402"/>
    </row>
    <row r="2" spans="1:6" ht="22.5" customHeight="1" x14ac:dyDescent="0.2"/>
    <row r="3" spans="1:6" ht="19.5" customHeight="1" x14ac:dyDescent="0.2">
      <c r="B3" s="3"/>
      <c r="D3" s="4"/>
      <c r="E3" s="5" t="s">
        <v>417</v>
      </c>
    </row>
    <row r="4" spans="1:6" ht="19.5" customHeight="1" x14ac:dyDescent="0.2">
      <c r="B4" s="6"/>
      <c r="D4" s="4" t="s">
        <v>14</v>
      </c>
      <c r="E4" s="7">
        <v>200</v>
      </c>
    </row>
    <row r="5" spans="1:6" ht="19.5" customHeight="1" x14ac:dyDescent="0.2">
      <c r="B5" s="6"/>
      <c r="D5" s="4" t="s">
        <v>15</v>
      </c>
      <c r="E5" s="7">
        <v>300</v>
      </c>
    </row>
    <row r="6" spans="1:6" ht="19.5" customHeight="1" x14ac:dyDescent="0.2">
      <c r="A6" s="8" t="s">
        <v>16</v>
      </c>
      <c r="B6" s="9"/>
      <c r="C6" s="10"/>
      <c r="D6" s="11"/>
      <c r="E6" s="12"/>
      <c r="F6" s="9"/>
    </row>
    <row r="7" spans="1:6" ht="19.5" customHeight="1" x14ac:dyDescent="0.2">
      <c r="A7" s="10" t="s">
        <v>17</v>
      </c>
      <c r="B7" s="9"/>
      <c r="C7" s="10"/>
      <c r="D7" s="11"/>
      <c r="E7" s="12"/>
      <c r="F7" s="9"/>
    </row>
    <row r="8" spans="1:6" ht="19.5" customHeight="1" x14ac:dyDescent="0.2">
      <c r="A8" s="13" t="s">
        <v>9</v>
      </c>
      <c r="B8" s="366" t="s">
        <v>415</v>
      </c>
      <c r="C8" s="367"/>
      <c r="D8" s="211" t="s">
        <v>10</v>
      </c>
      <c r="E8" s="14" t="s">
        <v>416</v>
      </c>
      <c r="F8" s="13" t="s">
        <v>18</v>
      </c>
    </row>
    <row r="9" spans="1:6" ht="19.5" customHeight="1" x14ac:dyDescent="0.2">
      <c r="A9" s="403" t="s">
        <v>19</v>
      </c>
      <c r="B9" s="404" t="s">
        <v>20</v>
      </c>
      <c r="C9" s="375" t="s">
        <v>21</v>
      </c>
      <c r="D9" s="397" t="s">
        <v>22</v>
      </c>
      <c r="E9" s="394">
        <v>1</v>
      </c>
      <c r="F9" s="15" t="s">
        <v>23</v>
      </c>
    </row>
    <row r="10" spans="1:6" ht="19.5" customHeight="1" x14ac:dyDescent="0.2">
      <c r="A10" s="403"/>
      <c r="B10" s="405"/>
      <c r="C10" s="376"/>
      <c r="D10" s="399"/>
      <c r="E10" s="396"/>
      <c r="F10" s="16" t="s">
        <v>24</v>
      </c>
    </row>
    <row r="11" spans="1:6" ht="19.5" customHeight="1" x14ac:dyDescent="0.2">
      <c r="A11" s="403"/>
      <c r="B11" s="405"/>
      <c r="C11" s="17" t="s">
        <v>25</v>
      </c>
      <c r="D11" s="18" t="s">
        <v>26</v>
      </c>
      <c r="E11" s="19">
        <v>2</v>
      </c>
      <c r="F11" s="20" t="s">
        <v>26</v>
      </c>
    </row>
    <row r="12" spans="1:6" ht="40.5" customHeight="1" x14ac:dyDescent="0.2">
      <c r="A12" s="403"/>
      <c r="B12" s="392" t="s">
        <v>27</v>
      </c>
      <c r="C12" s="393"/>
      <c r="D12" s="17" t="s">
        <v>410</v>
      </c>
      <c r="E12" s="19">
        <v>3</v>
      </c>
      <c r="F12" s="102" t="s">
        <v>28</v>
      </c>
    </row>
    <row r="13" spans="1:6" ht="19.5" customHeight="1" x14ac:dyDescent="0.2">
      <c r="A13" s="403"/>
      <c r="B13" s="357" t="s">
        <v>29</v>
      </c>
      <c r="C13" s="357" t="s">
        <v>30</v>
      </c>
      <c r="D13" s="18" t="s">
        <v>31</v>
      </c>
      <c r="E13" s="19">
        <v>4</v>
      </c>
      <c r="F13" s="20" t="s">
        <v>32</v>
      </c>
    </row>
    <row r="14" spans="1:6" ht="19.5" customHeight="1" x14ac:dyDescent="0.2">
      <c r="A14" s="403"/>
      <c r="B14" s="405"/>
      <c r="C14" s="358"/>
      <c r="D14" s="400" t="s">
        <v>33</v>
      </c>
      <c r="E14" s="394">
        <v>5</v>
      </c>
      <c r="F14" s="15" t="s">
        <v>34</v>
      </c>
    </row>
    <row r="15" spans="1:6" ht="19.5" customHeight="1" x14ac:dyDescent="0.2">
      <c r="A15" s="403"/>
      <c r="B15" s="405"/>
      <c r="C15" s="358"/>
      <c r="D15" s="401"/>
      <c r="E15" s="396"/>
      <c r="F15" s="16" t="s">
        <v>35</v>
      </c>
    </row>
    <row r="16" spans="1:6" ht="19.5" customHeight="1" x14ac:dyDescent="0.2">
      <c r="A16" s="403"/>
      <c r="B16" s="405"/>
      <c r="C16" s="358"/>
      <c r="D16" s="397" t="s">
        <v>36</v>
      </c>
      <c r="E16" s="394">
        <v>6</v>
      </c>
      <c r="F16" s="21" t="s">
        <v>37</v>
      </c>
    </row>
    <row r="17" spans="1:6" ht="19.5" customHeight="1" x14ac:dyDescent="0.2">
      <c r="A17" s="403"/>
      <c r="B17" s="405"/>
      <c r="C17" s="358"/>
      <c r="D17" s="399"/>
      <c r="E17" s="396"/>
      <c r="F17" s="22" t="s">
        <v>38</v>
      </c>
    </row>
    <row r="18" spans="1:6" ht="19.5" customHeight="1" x14ac:dyDescent="0.2">
      <c r="A18" s="403"/>
      <c r="B18" s="405"/>
      <c r="C18" s="359"/>
      <c r="D18" s="208" t="s">
        <v>535</v>
      </c>
      <c r="E18" s="207">
        <v>100</v>
      </c>
      <c r="F18" s="20" t="s">
        <v>542</v>
      </c>
    </row>
    <row r="19" spans="1:6" ht="19.5" customHeight="1" x14ac:dyDescent="0.2">
      <c r="A19" s="403"/>
      <c r="B19" s="405"/>
      <c r="C19" s="357" t="s">
        <v>39</v>
      </c>
      <c r="D19" s="400" t="s">
        <v>40</v>
      </c>
      <c r="E19" s="394">
        <v>7</v>
      </c>
      <c r="F19" s="15" t="s">
        <v>41</v>
      </c>
    </row>
    <row r="20" spans="1:6" ht="19.5" customHeight="1" x14ac:dyDescent="0.2">
      <c r="A20" s="403"/>
      <c r="B20" s="405"/>
      <c r="C20" s="358"/>
      <c r="D20" s="401"/>
      <c r="E20" s="396"/>
      <c r="F20" s="16" t="s">
        <v>42</v>
      </c>
    </row>
    <row r="21" spans="1:6" ht="19.5" customHeight="1" x14ac:dyDescent="0.2">
      <c r="A21" s="403"/>
      <c r="B21" s="405"/>
      <c r="C21" s="358"/>
      <c r="D21" s="397" t="s">
        <v>43</v>
      </c>
      <c r="E21" s="394">
        <v>8</v>
      </c>
      <c r="F21" s="21" t="s">
        <v>44</v>
      </c>
    </row>
    <row r="22" spans="1:6" ht="19.5" customHeight="1" x14ac:dyDescent="0.2">
      <c r="A22" s="403"/>
      <c r="B22" s="405"/>
      <c r="C22" s="358"/>
      <c r="D22" s="399"/>
      <c r="E22" s="396"/>
      <c r="F22" s="22" t="s">
        <v>45</v>
      </c>
    </row>
    <row r="23" spans="1:6" ht="19.5" customHeight="1" x14ac:dyDescent="0.2">
      <c r="A23" s="403"/>
      <c r="B23" s="405"/>
      <c r="C23" s="358"/>
      <c r="D23" s="397" t="s">
        <v>46</v>
      </c>
      <c r="E23" s="394">
        <v>9</v>
      </c>
      <c r="F23" s="15" t="s">
        <v>47</v>
      </c>
    </row>
    <row r="24" spans="1:6" ht="19.5" customHeight="1" x14ac:dyDescent="0.2">
      <c r="A24" s="403"/>
      <c r="B24" s="405"/>
      <c r="C24" s="358"/>
      <c r="D24" s="398"/>
      <c r="E24" s="395"/>
      <c r="F24" s="23" t="s">
        <v>48</v>
      </c>
    </row>
    <row r="25" spans="1:6" ht="19.5" customHeight="1" x14ac:dyDescent="0.2">
      <c r="A25" s="403"/>
      <c r="B25" s="405"/>
      <c r="C25" s="358"/>
      <c r="D25" s="399"/>
      <c r="E25" s="396"/>
      <c r="F25" s="16" t="s">
        <v>49</v>
      </c>
    </row>
    <row r="26" spans="1:6" ht="19.5" customHeight="1" x14ac:dyDescent="0.2">
      <c r="A26" s="403"/>
      <c r="B26" s="405"/>
      <c r="C26" s="359"/>
      <c r="D26" s="238" t="s">
        <v>536</v>
      </c>
      <c r="E26" s="239">
        <v>101</v>
      </c>
      <c r="F26" s="240" t="s">
        <v>85</v>
      </c>
    </row>
    <row r="27" spans="1:6" ht="19.5" customHeight="1" x14ac:dyDescent="0.2">
      <c r="A27" s="403"/>
      <c r="B27" s="405"/>
      <c r="C27" s="393" t="s">
        <v>50</v>
      </c>
      <c r="D27" s="24" t="s">
        <v>51</v>
      </c>
      <c r="E27" s="19">
        <v>10</v>
      </c>
      <c r="F27" s="20" t="s">
        <v>52</v>
      </c>
    </row>
    <row r="28" spans="1:6" ht="19.5" customHeight="1" x14ac:dyDescent="0.2">
      <c r="A28" s="403"/>
      <c r="B28" s="405"/>
      <c r="C28" s="393"/>
      <c r="D28" s="24" t="s">
        <v>53</v>
      </c>
      <c r="E28" s="19">
        <v>11</v>
      </c>
      <c r="F28" s="25" t="s">
        <v>54</v>
      </c>
    </row>
    <row r="29" spans="1:6" ht="19.5" customHeight="1" x14ac:dyDescent="0.2">
      <c r="A29" s="403"/>
      <c r="B29" s="405"/>
      <c r="C29" s="393"/>
      <c r="D29" s="24" t="s">
        <v>55</v>
      </c>
      <c r="E29" s="19">
        <v>12</v>
      </c>
      <c r="F29" s="20" t="s">
        <v>55</v>
      </c>
    </row>
    <row r="30" spans="1:6" ht="19.5" customHeight="1" x14ac:dyDescent="0.2">
      <c r="A30" s="403"/>
      <c r="B30" s="405"/>
      <c r="C30" s="354" t="s">
        <v>56</v>
      </c>
      <c r="D30" s="24" t="s">
        <v>57</v>
      </c>
      <c r="E30" s="19">
        <v>13</v>
      </c>
      <c r="F30" s="25" t="s">
        <v>58</v>
      </c>
    </row>
    <row r="31" spans="1:6" ht="19.5" customHeight="1" x14ac:dyDescent="0.2">
      <c r="A31" s="403"/>
      <c r="B31" s="405"/>
      <c r="C31" s="355"/>
      <c r="D31" s="24" t="s">
        <v>59</v>
      </c>
      <c r="E31" s="19">
        <v>14</v>
      </c>
      <c r="F31" s="20" t="s">
        <v>60</v>
      </c>
    </row>
    <row r="32" spans="1:6" ht="19.5" customHeight="1" x14ac:dyDescent="0.2">
      <c r="A32" s="403"/>
      <c r="B32" s="405"/>
      <c r="C32" s="355"/>
      <c r="D32" s="397" t="s">
        <v>61</v>
      </c>
      <c r="E32" s="394">
        <v>15</v>
      </c>
      <c r="F32" s="15" t="s">
        <v>62</v>
      </c>
    </row>
    <row r="33" spans="1:6" ht="19.5" customHeight="1" x14ac:dyDescent="0.2">
      <c r="A33" s="403"/>
      <c r="B33" s="405"/>
      <c r="C33" s="355"/>
      <c r="D33" s="398"/>
      <c r="E33" s="395"/>
      <c r="F33" s="23" t="s">
        <v>63</v>
      </c>
    </row>
    <row r="34" spans="1:6" ht="19.5" customHeight="1" x14ac:dyDescent="0.2">
      <c r="A34" s="403"/>
      <c r="B34" s="405"/>
      <c r="C34" s="355"/>
      <c r="D34" s="398"/>
      <c r="E34" s="395"/>
      <c r="F34" s="23" t="s">
        <v>49</v>
      </c>
    </row>
    <row r="35" spans="1:6" ht="19.5" customHeight="1" x14ac:dyDescent="0.2">
      <c r="A35" s="403"/>
      <c r="B35" s="405"/>
      <c r="C35" s="356"/>
      <c r="D35" s="399"/>
      <c r="E35" s="396"/>
      <c r="F35" s="16" t="s">
        <v>64</v>
      </c>
    </row>
    <row r="36" spans="1:6" ht="19.5" customHeight="1" x14ac:dyDescent="0.2">
      <c r="A36" s="403"/>
      <c r="B36" s="405"/>
      <c r="C36" s="344" t="s">
        <v>65</v>
      </c>
      <c r="D36" s="400" t="s">
        <v>66</v>
      </c>
      <c r="E36" s="341">
        <v>16</v>
      </c>
      <c r="F36" s="21" t="s">
        <v>67</v>
      </c>
    </row>
    <row r="37" spans="1:6" ht="19.5" customHeight="1" x14ac:dyDescent="0.2">
      <c r="A37" s="403"/>
      <c r="B37" s="406"/>
      <c r="C37" s="346"/>
      <c r="D37" s="401"/>
      <c r="E37" s="343"/>
      <c r="F37" s="22" t="s">
        <v>68</v>
      </c>
    </row>
    <row r="38" spans="1:6" ht="15" customHeight="1" x14ac:dyDescent="0.2">
      <c r="B38" s="26"/>
      <c r="C38" s="26"/>
      <c r="D38" s="27"/>
      <c r="E38" s="28"/>
    </row>
    <row r="39" spans="1:6" ht="15" customHeight="1" x14ac:dyDescent="0.2">
      <c r="A39" s="10" t="s">
        <v>69</v>
      </c>
      <c r="B39" s="9"/>
      <c r="C39" s="29"/>
      <c r="D39" s="11"/>
      <c r="E39" s="12"/>
      <c r="F39" s="9"/>
    </row>
    <row r="40" spans="1:6" ht="19.5" customHeight="1" x14ac:dyDescent="0.2">
      <c r="A40" s="13" t="s">
        <v>9</v>
      </c>
      <c r="B40" s="366" t="s">
        <v>415</v>
      </c>
      <c r="C40" s="367"/>
      <c r="D40" s="211" t="s">
        <v>10</v>
      </c>
      <c r="E40" s="14" t="s">
        <v>416</v>
      </c>
      <c r="F40" s="13" t="s">
        <v>18</v>
      </c>
    </row>
    <row r="41" spans="1:6" ht="19.5" customHeight="1" x14ac:dyDescent="0.2">
      <c r="A41" s="368" t="s">
        <v>70</v>
      </c>
      <c r="B41" s="392" t="s">
        <v>71</v>
      </c>
      <c r="C41" s="393"/>
      <c r="D41" s="30" t="s">
        <v>72</v>
      </c>
      <c r="E41" s="31">
        <v>17</v>
      </c>
      <c r="F41" s="20" t="s">
        <v>73</v>
      </c>
    </row>
    <row r="42" spans="1:6" ht="19.5" customHeight="1" x14ac:dyDescent="0.2">
      <c r="A42" s="368"/>
      <c r="B42" s="392"/>
      <c r="C42" s="393"/>
      <c r="D42" s="30" t="s">
        <v>74</v>
      </c>
      <c r="E42" s="31">
        <v>18</v>
      </c>
      <c r="F42" s="20" t="s">
        <v>75</v>
      </c>
    </row>
    <row r="43" spans="1:6" ht="19.5" customHeight="1" x14ac:dyDescent="0.2">
      <c r="A43" s="368"/>
      <c r="B43" s="392"/>
      <c r="C43" s="393"/>
      <c r="D43" s="30" t="s">
        <v>76</v>
      </c>
      <c r="E43" s="31">
        <v>19</v>
      </c>
      <c r="F43" s="20" t="s">
        <v>77</v>
      </c>
    </row>
    <row r="44" spans="1:6" ht="19.5" customHeight="1" x14ac:dyDescent="0.2">
      <c r="A44" s="368"/>
      <c r="B44" s="392"/>
      <c r="C44" s="393"/>
      <c r="D44" s="30" t="s">
        <v>78</v>
      </c>
      <c r="E44" s="31">
        <v>20</v>
      </c>
      <c r="F44" s="32" t="s">
        <v>79</v>
      </c>
    </row>
    <row r="45" spans="1:6" ht="19.5" customHeight="1" x14ac:dyDescent="0.2">
      <c r="A45" s="368"/>
      <c r="B45" s="392"/>
      <c r="C45" s="393"/>
      <c r="D45" s="30" t="s">
        <v>80</v>
      </c>
      <c r="E45" s="31">
        <v>21</v>
      </c>
      <c r="F45" s="20" t="s">
        <v>81</v>
      </c>
    </row>
    <row r="46" spans="1:6" ht="19.5" customHeight="1" x14ac:dyDescent="0.2">
      <c r="A46" s="368"/>
      <c r="B46" s="392"/>
      <c r="C46" s="393"/>
      <c r="D46" s="30" t="s">
        <v>82</v>
      </c>
      <c r="E46" s="31">
        <v>22</v>
      </c>
      <c r="F46" s="20" t="s">
        <v>83</v>
      </c>
    </row>
    <row r="47" spans="1:6" ht="19.5" customHeight="1" x14ac:dyDescent="0.2">
      <c r="A47" s="368"/>
      <c r="B47" s="392"/>
      <c r="C47" s="393"/>
      <c r="D47" s="30" t="s">
        <v>84</v>
      </c>
      <c r="E47" s="31">
        <v>23</v>
      </c>
      <c r="F47" s="33" t="s">
        <v>85</v>
      </c>
    </row>
    <row r="48" spans="1:6" ht="15" customHeight="1" x14ac:dyDescent="0.2">
      <c r="B48" s="3"/>
      <c r="C48" s="3"/>
      <c r="D48" s="34"/>
      <c r="E48" s="35"/>
    </row>
    <row r="49" spans="1:6" ht="19.5" customHeight="1" x14ac:dyDescent="0.2">
      <c r="A49" s="8" t="s">
        <v>86</v>
      </c>
      <c r="C49" s="3"/>
      <c r="D49" s="34"/>
      <c r="E49" s="35"/>
    </row>
    <row r="50" spans="1:6" ht="19.5" customHeight="1" x14ac:dyDescent="0.2">
      <c r="A50" s="10" t="s">
        <v>87</v>
      </c>
      <c r="C50" s="3"/>
      <c r="D50" s="34"/>
      <c r="E50" s="35"/>
    </row>
    <row r="51" spans="1:6" ht="19.2" x14ac:dyDescent="0.2">
      <c r="A51" s="13" t="s">
        <v>9</v>
      </c>
      <c r="B51" s="366" t="s">
        <v>415</v>
      </c>
      <c r="C51" s="367"/>
      <c r="D51" s="211" t="s">
        <v>10</v>
      </c>
      <c r="E51" s="14" t="s">
        <v>416</v>
      </c>
      <c r="F51" s="13" t="s">
        <v>18</v>
      </c>
    </row>
    <row r="52" spans="1:6" ht="18.75" customHeight="1" x14ac:dyDescent="0.2">
      <c r="A52" s="368" t="s">
        <v>88</v>
      </c>
      <c r="B52" s="357" t="s">
        <v>89</v>
      </c>
      <c r="C52" s="357" t="s">
        <v>90</v>
      </c>
      <c r="D52" s="375" t="s">
        <v>91</v>
      </c>
      <c r="E52" s="377">
        <v>24</v>
      </c>
      <c r="F52" s="25" t="s">
        <v>92</v>
      </c>
    </row>
    <row r="53" spans="1:6" ht="18.75" customHeight="1" x14ac:dyDescent="0.2">
      <c r="A53" s="368"/>
      <c r="B53" s="358"/>
      <c r="C53" s="358"/>
      <c r="D53" s="376"/>
      <c r="E53" s="378"/>
      <c r="F53" s="22" t="s">
        <v>93</v>
      </c>
    </row>
    <row r="54" spans="1:6" ht="18.75" customHeight="1" x14ac:dyDescent="0.2">
      <c r="A54" s="368"/>
      <c r="B54" s="358"/>
      <c r="C54" s="358"/>
      <c r="D54" s="390" t="s">
        <v>94</v>
      </c>
      <c r="E54" s="377">
        <v>25</v>
      </c>
      <c r="F54" s="25" t="s">
        <v>95</v>
      </c>
    </row>
    <row r="55" spans="1:6" ht="18.75" customHeight="1" x14ac:dyDescent="0.2">
      <c r="A55" s="368"/>
      <c r="B55" s="358"/>
      <c r="C55" s="358"/>
      <c r="D55" s="391"/>
      <c r="E55" s="378"/>
      <c r="F55" s="22" t="s">
        <v>96</v>
      </c>
    </row>
    <row r="56" spans="1:6" ht="18.75" customHeight="1" x14ac:dyDescent="0.2">
      <c r="A56" s="368"/>
      <c r="B56" s="358"/>
      <c r="C56" s="358"/>
      <c r="D56" s="375" t="s">
        <v>97</v>
      </c>
      <c r="E56" s="377">
        <v>26</v>
      </c>
      <c r="F56" s="25" t="s">
        <v>98</v>
      </c>
    </row>
    <row r="57" spans="1:6" ht="18.75" customHeight="1" x14ac:dyDescent="0.2">
      <c r="A57" s="368"/>
      <c r="B57" s="358"/>
      <c r="C57" s="358"/>
      <c r="D57" s="376"/>
      <c r="E57" s="378"/>
      <c r="F57" s="22" t="s">
        <v>99</v>
      </c>
    </row>
    <row r="58" spans="1:6" ht="18.75" customHeight="1" x14ac:dyDescent="0.2">
      <c r="A58" s="368"/>
      <c r="B58" s="358"/>
      <c r="C58" s="358"/>
      <c r="D58" s="375" t="s">
        <v>100</v>
      </c>
      <c r="E58" s="377">
        <v>27</v>
      </c>
      <c r="F58" s="25" t="s">
        <v>101</v>
      </c>
    </row>
    <row r="59" spans="1:6" ht="18.75" customHeight="1" x14ac:dyDescent="0.2">
      <c r="A59" s="368"/>
      <c r="B59" s="358"/>
      <c r="C59" s="359"/>
      <c r="D59" s="376"/>
      <c r="E59" s="378"/>
      <c r="F59" s="22" t="s">
        <v>102</v>
      </c>
    </row>
    <row r="60" spans="1:6" ht="18.75" customHeight="1" x14ac:dyDescent="0.2">
      <c r="A60" s="368"/>
      <c r="B60" s="358"/>
      <c r="C60" s="36" t="s">
        <v>25</v>
      </c>
      <c r="D60" s="37" t="s">
        <v>26</v>
      </c>
      <c r="E60" s="31">
        <v>28</v>
      </c>
      <c r="F60" s="20" t="s">
        <v>26</v>
      </c>
    </row>
    <row r="61" spans="1:6" ht="18.75" customHeight="1" x14ac:dyDescent="0.2">
      <c r="A61" s="368"/>
      <c r="B61" s="387" t="s">
        <v>27</v>
      </c>
      <c r="C61" s="354"/>
      <c r="D61" s="375" t="s">
        <v>103</v>
      </c>
      <c r="E61" s="377">
        <v>29</v>
      </c>
      <c r="F61" s="21" t="s">
        <v>104</v>
      </c>
    </row>
    <row r="62" spans="1:6" ht="18.75" customHeight="1" x14ac:dyDescent="0.2">
      <c r="A62" s="368"/>
      <c r="B62" s="388"/>
      <c r="C62" s="355"/>
      <c r="D62" s="386"/>
      <c r="E62" s="385"/>
      <c r="F62" s="23" t="s">
        <v>105</v>
      </c>
    </row>
    <row r="63" spans="1:6" ht="38.4" x14ac:dyDescent="0.2">
      <c r="A63" s="368"/>
      <c r="B63" s="389"/>
      <c r="C63" s="356"/>
      <c r="D63" s="376"/>
      <c r="E63" s="378"/>
      <c r="F63" s="22" t="s">
        <v>106</v>
      </c>
    </row>
    <row r="64" spans="1:6" ht="18.75" customHeight="1" x14ac:dyDescent="0.2">
      <c r="A64" s="368"/>
      <c r="B64" s="357" t="s">
        <v>29</v>
      </c>
      <c r="C64" s="354" t="s">
        <v>107</v>
      </c>
      <c r="D64" s="375" t="s">
        <v>108</v>
      </c>
      <c r="E64" s="377">
        <v>30</v>
      </c>
      <c r="F64" s="21" t="s">
        <v>109</v>
      </c>
    </row>
    <row r="65" spans="1:6" ht="18.75" customHeight="1" x14ac:dyDescent="0.2">
      <c r="A65" s="368"/>
      <c r="B65" s="358"/>
      <c r="C65" s="355"/>
      <c r="D65" s="386"/>
      <c r="E65" s="385"/>
      <c r="F65" s="23" t="s">
        <v>110</v>
      </c>
    </row>
    <row r="66" spans="1:6" ht="18.75" customHeight="1" x14ac:dyDescent="0.2">
      <c r="A66" s="368"/>
      <c r="B66" s="358"/>
      <c r="C66" s="355"/>
      <c r="D66" s="386"/>
      <c r="E66" s="385"/>
      <c r="F66" s="15" t="s">
        <v>111</v>
      </c>
    </row>
    <row r="67" spans="1:6" ht="18.75" customHeight="1" x14ac:dyDescent="0.2">
      <c r="A67" s="368"/>
      <c r="B67" s="358"/>
      <c r="C67" s="355"/>
      <c r="D67" s="386"/>
      <c r="E67" s="385"/>
      <c r="F67" s="23" t="s">
        <v>112</v>
      </c>
    </row>
    <row r="68" spans="1:6" ht="18.75" customHeight="1" x14ac:dyDescent="0.2">
      <c r="A68" s="368"/>
      <c r="B68" s="358"/>
      <c r="C68" s="355"/>
      <c r="D68" s="386"/>
      <c r="E68" s="385"/>
      <c r="F68" s="23" t="s">
        <v>113</v>
      </c>
    </row>
    <row r="69" spans="1:6" ht="18.75" customHeight="1" x14ac:dyDescent="0.2">
      <c r="A69" s="368"/>
      <c r="B69" s="358"/>
      <c r="C69" s="355"/>
      <c r="D69" s="386"/>
      <c r="E69" s="385"/>
      <c r="F69" s="23" t="s">
        <v>114</v>
      </c>
    </row>
    <row r="70" spans="1:6" ht="18.75" customHeight="1" x14ac:dyDescent="0.2">
      <c r="A70" s="368"/>
      <c r="B70" s="358"/>
      <c r="C70" s="356"/>
      <c r="D70" s="376"/>
      <c r="E70" s="378"/>
      <c r="F70" s="22" t="s">
        <v>115</v>
      </c>
    </row>
    <row r="71" spans="1:6" ht="18.75" customHeight="1" x14ac:dyDescent="0.2">
      <c r="A71" s="368"/>
      <c r="B71" s="358"/>
      <c r="C71" s="354" t="s">
        <v>116</v>
      </c>
      <c r="D71" s="375" t="s">
        <v>117</v>
      </c>
      <c r="E71" s="377">
        <v>31</v>
      </c>
      <c r="F71" s="21" t="s">
        <v>118</v>
      </c>
    </row>
    <row r="72" spans="1:6" ht="18.75" customHeight="1" x14ac:dyDescent="0.2">
      <c r="A72" s="368"/>
      <c r="B72" s="358"/>
      <c r="C72" s="355"/>
      <c r="D72" s="386"/>
      <c r="E72" s="385"/>
      <c r="F72" s="23" t="s">
        <v>119</v>
      </c>
    </row>
    <row r="73" spans="1:6" ht="18.75" customHeight="1" x14ac:dyDescent="0.2">
      <c r="A73" s="368"/>
      <c r="B73" s="358"/>
      <c r="C73" s="355"/>
      <c r="D73" s="386"/>
      <c r="E73" s="385"/>
      <c r="F73" s="23" t="s">
        <v>120</v>
      </c>
    </row>
    <row r="74" spans="1:6" ht="18.75" customHeight="1" x14ac:dyDescent="0.2">
      <c r="A74" s="368"/>
      <c r="B74" s="358"/>
      <c r="C74" s="355"/>
      <c r="D74" s="386"/>
      <c r="E74" s="385"/>
      <c r="F74" s="23" t="s">
        <v>121</v>
      </c>
    </row>
    <row r="75" spans="1:6" ht="18.75" customHeight="1" x14ac:dyDescent="0.2">
      <c r="A75" s="368"/>
      <c r="B75" s="358"/>
      <c r="C75" s="355"/>
      <c r="D75" s="386"/>
      <c r="E75" s="385"/>
      <c r="F75" s="23" t="s">
        <v>122</v>
      </c>
    </row>
    <row r="76" spans="1:6" ht="18.75" customHeight="1" x14ac:dyDescent="0.2">
      <c r="A76" s="368"/>
      <c r="B76" s="358"/>
      <c r="C76" s="355"/>
      <c r="D76" s="386"/>
      <c r="E76" s="385"/>
      <c r="F76" s="23" t="s">
        <v>123</v>
      </c>
    </row>
    <row r="77" spans="1:6" ht="18.75" customHeight="1" x14ac:dyDescent="0.2">
      <c r="A77" s="368"/>
      <c r="B77" s="358"/>
      <c r="C77" s="355"/>
      <c r="D77" s="386"/>
      <c r="E77" s="385"/>
      <c r="F77" s="23" t="s">
        <v>124</v>
      </c>
    </row>
    <row r="78" spans="1:6" ht="18.75" customHeight="1" x14ac:dyDescent="0.2">
      <c r="A78" s="368"/>
      <c r="B78" s="358"/>
      <c r="C78" s="355"/>
      <c r="D78" s="386"/>
      <c r="E78" s="385"/>
      <c r="F78" s="23" t="s">
        <v>125</v>
      </c>
    </row>
    <row r="79" spans="1:6" ht="18.75" customHeight="1" x14ac:dyDescent="0.2">
      <c r="A79" s="368"/>
      <c r="B79" s="358"/>
      <c r="C79" s="355"/>
      <c r="D79" s="386"/>
      <c r="E79" s="385"/>
      <c r="F79" s="23" t="s">
        <v>126</v>
      </c>
    </row>
    <row r="80" spans="1:6" ht="18.75" customHeight="1" x14ac:dyDescent="0.2">
      <c r="A80" s="368"/>
      <c r="B80" s="358"/>
      <c r="C80" s="355"/>
      <c r="D80" s="386"/>
      <c r="E80" s="385"/>
      <c r="F80" s="23" t="s">
        <v>127</v>
      </c>
    </row>
    <row r="81" spans="1:6" ht="18.75" customHeight="1" x14ac:dyDescent="0.2">
      <c r="A81" s="368"/>
      <c r="B81" s="358"/>
      <c r="C81" s="355"/>
      <c r="D81" s="386"/>
      <c r="E81" s="385"/>
      <c r="F81" s="23" t="s">
        <v>128</v>
      </c>
    </row>
    <row r="82" spans="1:6" ht="18.75" customHeight="1" x14ac:dyDescent="0.2">
      <c r="A82" s="368"/>
      <c r="B82" s="358"/>
      <c r="C82" s="355"/>
      <c r="D82" s="386"/>
      <c r="E82" s="385"/>
      <c r="F82" s="15" t="s">
        <v>129</v>
      </c>
    </row>
    <row r="83" spans="1:6" ht="18.75" customHeight="1" x14ac:dyDescent="0.2">
      <c r="A83" s="368"/>
      <c r="B83" s="358"/>
      <c r="C83" s="355"/>
      <c r="D83" s="386"/>
      <c r="E83" s="385"/>
      <c r="F83" s="23" t="s">
        <v>130</v>
      </c>
    </row>
    <row r="84" spans="1:6" ht="18.75" customHeight="1" x14ac:dyDescent="0.2">
      <c r="A84" s="368"/>
      <c r="B84" s="358"/>
      <c r="C84" s="355"/>
      <c r="D84" s="386"/>
      <c r="E84" s="385"/>
      <c r="F84" s="23" t="s">
        <v>131</v>
      </c>
    </row>
    <row r="85" spans="1:6" ht="18.75" customHeight="1" x14ac:dyDescent="0.2">
      <c r="A85" s="368"/>
      <c r="B85" s="358"/>
      <c r="C85" s="355"/>
      <c r="D85" s="386"/>
      <c r="E85" s="385"/>
      <c r="F85" s="23" t="s">
        <v>132</v>
      </c>
    </row>
    <row r="86" spans="1:6" ht="18.75" customHeight="1" x14ac:dyDescent="0.2">
      <c r="A86" s="368"/>
      <c r="B86" s="358"/>
      <c r="C86" s="356"/>
      <c r="D86" s="376"/>
      <c r="E86" s="378"/>
      <c r="F86" s="22" t="s">
        <v>133</v>
      </c>
    </row>
    <row r="87" spans="1:6" ht="18.75" customHeight="1" x14ac:dyDescent="0.2">
      <c r="A87" s="368"/>
      <c r="B87" s="358"/>
      <c r="C87" s="354" t="s">
        <v>134</v>
      </c>
      <c r="D87" s="338" t="s">
        <v>135</v>
      </c>
      <c r="E87" s="377">
        <v>32</v>
      </c>
      <c r="F87" s="21" t="s">
        <v>136</v>
      </c>
    </row>
    <row r="88" spans="1:6" ht="18.75" customHeight="1" x14ac:dyDescent="0.2">
      <c r="A88" s="368"/>
      <c r="B88" s="358"/>
      <c r="C88" s="355"/>
      <c r="D88" s="339"/>
      <c r="E88" s="385"/>
      <c r="F88" s="23" t="s">
        <v>137</v>
      </c>
    </row>
    <row r="89" spans="1:6" ht="18.75" customHeight="1" x14ac:dyDescent="0.2">
      <c r="A89" s="368"/>
      <c r="B89" s="358"/>
      <c r="C89" s="355"/>
      <c r="D89" s="339"/>
      <c r="E89" s="385"/>
      <c r="F89" s="23" t="s">
        <v>138</v>
      </c>
    </row>
    <row r="90" spans="1:6" ht="18.75" customHeight="1" x14ac:dyDescent="0.2">
      <c r="A90" s="368"/>
      <c r="B90" s="358"/>
      <c r="C90" s="355"/>
      <c r="D90" s="339"/>
      <c r="E90" s="385"/>
      <c r="F90" s="23" t="s">
        <v>139</v>
      </c>
    </row>
    <row r="91" spans="1:6" ht="18.75" customHeight="1" x14ac:dyDescent="0.2">
      <c r="A91" s="368"/>
      <c r="B91" s="358"/>
      <c r="C91" s="355"/>
      <c r="D91" s="339"/>
      <c r="E91" s="385"/>
      <c r="F91" s="15" t="s">
        <v>140</v>
      </c>
    </row>
    <row r="92" spans="1:6" ht="18.75" customHeight="1" x14ac:dyDescent="0.2">
      <c r="A92" s="368"/>
      <c r="B92" s="358"/>
      <c r="C92" s="355"/>
      <c r="D92" s="339"/>
      <c r="E92" s="385"/>
      <c r="F92" s="23" t="s">
        <v>141</v>
      </c>
    </row>
    <row r="93" spans="1:6" ht="18.75" customHeight="1" x14ac:dyDescent="0.2">
      <c r="A93" s="368"/>
      <c r="B93" s="358"/>
      <c r="C93" s="355"/>
      <c r="D93" s="339"/>
      <c r="E93" s="385"/>
      <c r="F93" s="23" t="s">
        <v>142</v>
      </c>
    </row>
    <row r="94" spans="1:6" ht="18.75" customHeight="1" x14ac:dyDescent="0.2">
      <c r="A94" s="368"/>
      <c r="B94" s="358"/>
      <c r="C94" s="356"/>
      <c r="D94" s="340"/>
      <c r="E94" s="378"/>
      <c r="F94" s="22" t="s">
        <v>143</v>
      </c>
    </row>
    <row r="95" spans="1:6" ht="18.75" customHeight="1" x14ac:dyDescent="0.2">
      <c r="A95" s="368"/>
      <c r="B95" s="358"/>
      <c r="C95" s="357" t="s">
        <v>56</v>
      </c>
      <c r="D95" s="338" t="s">
        <v>144</v>
      </c>
      <c r="E95" s="377">
        <v>33</v>
      </c>
      <c r="F95" s="21" t="s">
        <v>145</v>
      </c>
    </row>
    <row r="96" spans="1:6" ht="18.75" customHeight="1" x14ac:dyDescent="0.2">
      <c r="A96" s="368"/>
      <c r="B96" s="358"/>
      <c r="C96" s="358"/>
      <c r="D96" s="339"/>
      <c r="E96" s="385"/>
      <c r="F96" s="23" t="s">
        <v>146</v>
      </c>
    </row>
    <row r="97" spans="1:6" ht="18.75" customHeight="1" x14ac:dyDescent="0.2">
      <c r="A97" s="368"/>
      <c r="B97" s="358"/>
      <c r="C97" s="358"/>
      <c r="D97" s="339"/>
      <c r="E97" s="385"/>
      <c r="F97" s="23" t="s">
        <v>147</v>
      </c>
    </row>
    <row r="98" spans="1:6" ht="18.75" customHeight="1" x14ac:dyDescent="0.2">
      <c r="A98" s="368"/>
      <c r="B98" s="358"/>
      <c r="C98" s="358"/>
      <c r="D98" s="339"/>
      <c r="E98" s="385"/>
      <c r="F98" s="23" t="s">
        <v>148</v>
      </c>
    </row>
    <row r="99" spans="1:6" ht="18.75" customHeight="1" x14ac:dyDescent="0.2">
      <c r="A99" s="368"/>
      <c r="B99" s="358"/>
      <c r="C99" s="358"/>
      <c r="D99" s="339"/>
      <c r="E99" s="385"/>
      <c r="F99" s="23" t="s">
        <v>149</v>
      </c>
    </row>
    <row r="100" spans="1:6" ht="18.75" customHeight="1" x14ac:dyDescent="0.2">
      <c r="A100" s="368"/>
      <c r="B100" s="358"/>
      <c r="C100" s="358"/>
      <c r="D100" s="339"/>
      <c r="E100" s="385"/>
      <c r="F100" s="23" t="s">
        <v>150</v>
      </c>
    </row>
    <row r="101" spans="1:6" ht="18.75" customHeight="1" x14ac:dyDescent="0.2">
      <c r="A101" s="368"/>
      <c r="B101" s="358"/>
      <c r="C101" s="358"/>
      <c r="D101" s="339"/>
      <c r="E101" s="385"/>
      <c r="F101" s="15" t="s">
        <v>151</v>
      </c>
    </row>
    <row r="102" spans="1:6" ht="18.75" customHeight="1" x14ac:dyDescent="0.2">
      <c r="A102" s="368"/>
      <c r="B102" s="359"/>
      <c r="C102" s="359"/>
      <c r="D102" s="340"/>
      <c r="E102" s="378"/>
      <c r="F102" s="22" t="s">
        <v>133</v>
      </c>
    </row>
    <row r="103" spans="1:6" ht="15" customHeight="1" x14ac:dyDescent="0.2">
      <c r="B103" s="3"/>
      <c r="C103" s="3"/>
      <c r="D103" s="34"/>
      <c r="E103" s="35"/>
    </row>
    <row r="104" spans="1:6" ht="19.5" customHeight="1" x14ac:dyDescent="0.2">
      <c r="A104" s="10" t="s">
        <v>152</v>
      </c>
      <c r="C104" s="3"/>
      <c r="D104" s="38"/>
      <c r="E104" s="35"/>
    </row>
    <row r="105" spans="1:6" ht="19.5" customHeight="1" x14ac:dyDescent="0.2">
      <c r="A105" s="370" t="s">
        <v>9</v>
      </c>
      <c r="B105" s="371" t="s">
        <v>415</v>
      </c>
      <c r="C105" s="372"/>
      <c r="D105" s="373" t="s">
        <v>418</v>
      </c>
      <c r="E105" s="347" t="s">
        <v>416</v>
      </c>
      <c r="F105" s="370" t="s">
        <v>18</v>
      </c>
    </row>
    <row r="106" spans="1:6" ht="19.5" customHeight="1" x14ac:dyDescent="0.2">
      <c r="A106" s="370"/>
      <c r="B106" s="209"/>
      <c r="C106" s="211" t="s">
        <v>153</v>
      </c>
      <c r="D106" s="374"/>
      <c r="E106" s="348"/>
      <c r="F106" s="370"/>
    </row>
    <row r="107" spans="1:6" ht="18.75" customHeight="1" x14ac:dyDescent="0.2">
      <c r="A107" s="368" t="s">
        <v>88</v>
      </c>
      <c r="B107" s="369" t="s">
        <v>25</v>
      </c>
      <c r="C107" s="4" t="s">
        <v>154</v>
      </c>
      <c r="D107" s="36" t="s">
        <v>155</v>
      </c>
      <c r="E107" s="31">
        <v>34</v>
      </c>
      <c r="F107" s="33" t="s">
        <v>156</v>
      </c>
    </row>
    <row r="108" spans="1:6" ht="18.75" customHeight="1" x14ac:dyDescent="0.2">
      <c r="A108" s="368"/>
      <c r="B108" s="369"/>
      <c r="C108" s="357" t="s">
        <v>157</v>
      </c>
      <c r="D108" s="375" t="s">
        <v>158</v>
      </c>
      <c r="E108" s="377">
        <v>35</v>
      </c>
      <c r="F108" s="39" t="s">
        <v>159</v>
      </c>
    </row>
    <row r="109" spans="1:6" ht="18.75" customHeight="1" x14ac:dyDescent="0.2">
      <c r="A109" s="368"/>
      <c r="B109" s="369"/>
      <c r="C109" s="359"/>
      <c r="D109" s="376"/>
      <c r="E109" s="378"/>
      <c r="F109" s="40" t="s">
        <v>160</v>
      </c>
    </row>
    <row r="110" spans="1:6" ht="38.25" customHeight="1" x14ac:dyDescent="0.2">
      <c r="A110" s="368"/>
      <c r="B110" s="369"/>
      <c r="C110" s="4" t="s">
        <v>161</v>
      </c>
      <c r="D110" s="36" t="s">
        <v>162</v>
      </c>
      <c r="E110" s="31">
        <v>36</v>
      </c>
      <c r="F110" s="20" t="s">
        <v>163</v>
      </c>
    </row>
    <row r="111" spans="1:6" ht="18.75" customHeight="1" x14ac:dyDescent="0.2">
      <c r="A111" s="368"/>
      <c r="B111" s="369"/>
      <c r="C111" s="357" t="s">
        <v>164</v>
      </c>
      <c r="D111" s="375" t="s">
        <v>165</v>
      </c>
      <c r="E111" s="377">
        <v>37</v>
      </c>
      <c r="F111" s="39" t="s">
        <v>166</v>
      </c>
    </row>
    <row r="112" spans="1:6" ht="18.75" customHeight="1" x14ac:dyDescent="0.2">
      <c r="A112" s="368"/>
      <c r="B112" s="369"/>
      <c r="C112" s="359"/>
      <c r="D112" s="376"/>
      <c r="E112" s="378"/>
      <c r="F112" s="40" t="s">
        <v>167</v>
      </c>
    </row>
    <row r="113" spans="1:6" ht="18" customHeight="1" x14ac:dyDescent="0.2">
      <c r="A113" s="368"/>
      <c r="B113" s="369"/>
      <c r="C113" s="4" t="s">
        <v>168</v>
      </c>
      <c r="D113" s="36" t="s">
        <v>169</v>
      </c>
      <c r="E113" s="31">
        <v>38</v>
      </c>
      <c r="F113" s="41" t="s">
        <v>170</v>
      </c>
    </row>
    <row r="114" spans="1:6" ht="18" customHeight="1" x14ac:dyDescent="0.2">
      <c r="A114" s="368"/>
      <c r="B114" s="369" t="s">
        <v>29</v>
      </c>
      <c r="C114" s="344" t="s">
        <v>154</v>
      </c>
      <c r="D114" s="36" t="s">
        <v>171</v>
      </c>
      <c r="E114" s="31">
        <v>39</v>
      </c>
      <c r="F114" s="33" t="s">
        <v>172</v>
      </c>
    </row>
    <row r="115" spans="1:6" ht="18" customHeight="1" x14ac:dyDescent="0.2">
      <c r="A115" s="368"/>
      <c r="B115" s="369"/>
      <c r="C115" s="345"/>
      <c r="D115" s="36" t="s">
        <v>173</v>
      </c>
      <c r="E115" s="31">
        <v>40</v>
      </c>
      <c r="F115" s="42" t="s">
        <v>174</v>
      </c>
    </row>
    <row r="116" spans="1:6" ht="18" customHeight="1" x14ac:dyDescent="0.2">
      <c r="A116" s="368"/>
      <c r="B116" s="369"/>
      <c r="C116" s="345"/>
      <c r="D116" s="375" t="s">
        <v>175</v>
      </c>
      <c r="E116" s="377">
        <v>41</v>
      </c>
      <c r="F116" s="39" t="s">
        <v>176</v>
      </c>
    </row>
    <row r="117" spans="1:6" ht="18" customHeight="1" x14ac:dyDescent="0.2">
      <c r="A117" s="368"/>
      <c r="B117" s="369"/>
      <c r="C117" s="345"/>
      <c r="D117" s="386"/>
      <c r="E117" s="385"/>
      <c r="F117" s="43" t="s">
        <v>177</v>
      </c>
    </row>
    <row r="118" spans="1:6" ht="18" customHeight="1" x14ac:dyDescent="0.2">
      <c r="A118" s="368"/>
      <c r="B118" s="369"/>
      <c r="C118" s="345"/>
      <c r="D118" s="386"/>
      <c r="E118" s="385"/>
      <c r="F118" s="43" t="s">
        <v>178</v>
      </c>
    </row>
    <row r="119" spans="1:6" ht="18" customHeight="1" x14ac:dyDescent="0.2">
      <c r="A119" s="368"/>
      <c r="B119" s="369"/>
      <c r="C119" s="345"/>
      <c r="D119" s="386"/>
      <c r="E119" s="385"/>
      <c r="F119" s="43" t="s">
        <v>179</v>
      </c>
    </row>
    <row r="120" spans="1:6" ht="18" customHeight="1" x14ac:dyDescent="0.2">
      <c r="A120" s="368"/>
      <c r="B120" s="369"/>
      <c r="C120" s="346"/>
      <c r="D120" s="376"/>
      <c r="E120" s="378"/>
      <c r="F120" s="40" t="s">
        <v>180</v>
      </c>
    </row>
    <row r="121" spans="1:6" ht="18" customHeight="1" x14ac:dyDescent="0.2">
      <c r="A121" s="368"/>
      <c r="B121" s="369"/>
      <c r="C121" s="344" t="s">
        <v>181</v>
      </c>
      <c r="D121" s="36" t="s">
        <v>182</v>
      </c>
      <c r="E121" s="31">
        <v>42</v>
      </c>
      <c r="F121" s="33" t="s">
        <v>183</v>
      </c>
    </row>
    <row r="122" spans="1:6" ht="18" customHeight="1" x14ac:dyDescent="0.2">
      <c r="A122" s="368"/>
      <c r="B122" s="369"/>
      <c r="C122" s="345"/>
      <c r="D122" s="375" t="s">
        <v>184</v>
      </c>
      <c r="E122" s="377">
        <v>43</v>
      </c>
      <c r="F122" s="39" t="s">
        <v>185</v>
      </c>
    </row>
    <row r="123" spans="1:6" ht="18" customHeight="1" x14ac:dyDescent="0.2">
      <c r="A123" s="368"/>
      <c r="B123" s="369"/>
      <c r="C123" s="345"/>
      <c r="D123" s="386"/>
      <c r="E123" s="385"/>
      <c r="F123" s="44" t="s">
        <v>186</v>
      </c>
    </row>
    <row r="124" spans="1:6" ht="18" customHeight="1" x14ac:dyDescent="0.2">
      <c r="A124" s="368"/>
      <c r="B124" s="369"/>
      <c r="C124" s="345"/>
      <c r="D124" s="376"/>
      <c r="E124" s="378"/>
      <c r="F124" s="40" t="s">
        <v>187</v>
      </c>
    </row>
    <row r="125" spans="1:6" ht="18" customHeight="1" x14ac:dyDescent="0.2">
      <c r="A125" s="368"/>
      <c r="B125" s="369"/>
      <c r="C125" s="345"/>
      <c r="D125" s="375" t="s">
        <v>188</v>
      </c>
      <c r="E125" s="377">
        <v>44</v>
      </c>
      <c r="F125" s="39" t="s">
        <v>189</v>
      </c>
    </row>
    <row r="126" spans="1:6" ht="18" customHeight="1" x14ac:dyDescent="0.2">
      <c r="A126" s="368"/>
      <c r="B126" s="369"/>
      <c r="C126" s="345"/>
      <c r="D126" s="386"/>
      <c r="E126" s="385"/>
      <c r="F126" s="43" t="s">
        <v>190</v>
      </c>
    </row>
    <row r="127" spans="1:6" ht="18" customHeight="1" x14ac:dyDescent="0.2">
      <c r="A127" s="368"/>
      <c r="B127" s="369"/>
      <c r="C127" s="345"/>
      <c r="D127" s="386"/>
      <c r="E127" s="385"/>
      <c r="F127" s="43" t="s">
        <v>191</v>
      </c>
    </row>
    <row r="128" spans="1:6" ht="18" customHeight="1" x14ac:dyDescent="0.2">
      <c r="A128" s="368"/>
      <c r="B128" s="369"/>
      <c r="C128" s="345"/>
      <c r="D128" s="386"/>
      <c r="E128" s="385"/>
      <c r="F128" s="43" t="s">
        <v>192</v>
      </c>
    </row>
    <row r="129" spans="1:6" ht="18" customHeight="1" x14ac:dyDescent="0.2">
      <c r="A129" s="368"/>
      <c r="B129" s="369"/>
      <c r="C129" s="346"/>
      <c r="D129" s="376"/>
      <c r="E129" s="378"/>
      <c r="F129" s="40" t="s">
        <v>193</v>
      </c>
    </row>
    <row r="130" spans="1:6" ht="18" customHeight="1" x14ac:dyDescent="0.2">
      <c r="A130" s="368"/>
      <c r="B130" s="369"/>
      <c r="C130" s="344" t="s">
        <v>161</v>
      </c>
      <c r="D130" s="375" t="s">
        <v>194</v>
      </c>
      <c r="E130" s="377">
        <v>45</v>
      </c>
      <c r="F130" s="39" t="s">
        <v>195</v>
      </c>
    </row>
    <row r="131" spans="1:6" ht="18" customHeight="1" x14ac:dyDescent="0.2">
      <c r="A131" s="368"/>
      <c r="B131" s="369"/>
      <c r="C131" s="345"/>
      <c r="D131" s="376"/>
      <c r="E131" s="378"/>
      <c r="F131" s="42" t="s">
        <v>196</v>
      </c>
    </row>
    <row r="132" spans="1:6" ht="18" customHeight="1" x14ac:dyDescent="0.2">
      <c r="A132" s="368"/>
      <c r="B132" s="369"/>
      <c r="C132" s="345"/>
      <c r="D132" s="36" t="s">
        <v>197</v>
      </c>
      <c r="E132" s="31">
        <v>46</v>
      </c>
      <c r="F132" s="33" t="s">
        <v>198</v>
      </c>
    </row>
    <row r="133" spans="1:6" ht="18" customHeight="1" x14ac:dyDescent="0.2">
      <c r="A133" s="368"/>
      <c r="B133" s="369"/>
      <c r="C133" s="345"/>
      <c r="D133" s="375" t="s">
        <v>199</v>
      </c>
      <c r="E133" s="377">
        <v>47</v>
      </c>
      <c r="F133" s="39" t="s">
        <v>200</v>
      </c>
    </row>
    <row r="134" spans="1:6" ht="18" customHeight="1" x14ac:dyDescent="0.2">
      <c r="A134" s="368"/>
      <c r="B134" s="369"/>
      <c r="C134" s="345"/>
      <c r="D134" s="386"/>
      <c r="E134" s="385"/>
      <c r="F134" s="43" t="s">
        <v>201</v>
      </c>
    </row>
    <row r="135" spans="1:6" ht="18" customHeight="1" x14ac:dyDescent="0.2">
      <c r="A135" s="368"/>
      <c r="B135" s="369"/>
      <c r="C135" s="346"/>
      <c r="D135" s="376"/>
      <c r="E135" s="378"/>
      <c r="F135" s="40" t="s">
        <v>202</v>
      </c>
    </row>
    <row r="136" spans="1:6" ht="18" customHeight="1" x14ac:dyDescent="0.2">
      <c r="A136" s="368"/>
      <c r="B136" s="369"/>
      <c r="C136" s="344" t="s">
        <v>164</v>
      </c>
      <c r="D136" s="36" t="s">
        <v>203</v>
      </c>
      <c r="E136" s="31">
        <v>48</v>
      </c>
      <c r="F136" s="33" t="s">
        <v>204</v>
      </c>
    </row>
    <row r="137" spans="1:6" ht="18" customHeight="1" x14ac:dyDescent="0.2">
      <c r="A137" s="368"/>
      <c r="B137" s="369"/>
      <c r="C137" s="345"/>
      <c r="D137" s="375" t="s">
        <v>205</v>
      </c>
      <c r="E137" s="377">
        <v>49</v>
      </c>
      <c r="F137" s="39" t="s">
        <v>206</v>
      </c>
    </row>
    <row r="138" spans="1:6" ht="18" customHeight="1" x14ac:dyDescent="0.2">
      <c r="A138" s="368"/>
      <c r="B138" s="369"/>
      <c r="C138" s="346"/>
      <c r="D138" s="376"/>
      <c r="E138" s="378"/>
      <c r="F138" s="40" t="s">
        <v>207</v>
      </c>
    </row>
    <row r="139" spans="1:6" ht="18" customHeight="1" x14ac:dyDescent="0.2">
      <c r="A139" s="368"/>
      <c r="B139" s="369"/>
      <c r="C139" s="17" t="s">
        <v>168</v>
      </c>
      <c r="D139" s="36" t="s">
        <v>208</v>
      </c>
      <c r="E139" s="31">
        <v>50</v>
      </c>
      <c r="F139" s="33" t="s">
        <v>209</v>
      </c>
    </row>
    <row r="140" spans="1:6" ht="18" customHeight="1" x14ac:dyDescent="0.2">
      <c r="A140" s="368"/>
      <c r="B140" s="379" t="s">
        <v>210</v>
      </c>
      <c r="C140" s="380"/>
      <c r="D140" s="338" t="s">
        <v>211</v>
      </c>
      <c r="E140" s="377">
        <v>51</v>
      </c>
      <c r="F140" s="39" t="s">
        <v>212</v>
      </c>
    </row>
    <row r="141" spans="1:6" ht="18" customHeight="1" x14ac:dyDescent="0.2">
      <c r="A141" s="368"/>
      <c r="B141" s="381"/>
      <c r="C141" s="382"/>
      <c r="D141" s="339"/>
      <c r="E141" s="385"/>
      <c r="F141" s="43" t="s">
        <v>213</v>
      </c>
    </row>
    <row r="142" spans="1:6" ht="18" customHeight="1" x14ac:dyDescent="0.2">
      <c r="A142" s="368"/>
      <c r="B142" s="381"/>
      <c r="C142" s="382"/>
      <c r="D142" s="339"/>
      <c r="E142" s="385"/>
      <c r="F142" s="43" t="s">
        <v>214</v>
      </c>
    </row>
    <row r="143" spans="1:6" ht="18" customHeight="1" x14ac:dyDescent="0.2">
      <c r="A143" s="368"/>
      <c r="B143" s="381"/>
      <c r="C143" s="382"/>
      <c r="D143" s="339"/>
      <c r="E143" s="385"/>
      <c r="F143" s="43" t="s">
        <v>215</v>
      </c>
    </row>
    <row r="144" spans="1:6" ht="18" customHeight="1" x14ac:dyDescent="0.2">
      <c r="A144" s="368"/>
      <c r="B144" s="381"/>
      <c r="C144" s="382"/>
      <c r="D144" s="339"/>
      <c r="E144" s="385"/>
      <c r="F144" s="43" t="s">
        <v>216</v>
      </c>
    </row>
    <row r="145" spans="1:6" ht="18" customHeight="1" x14ac:dyDescent="0.2">
      <c r="A145" s="368"/>
      <c r="B145" s="383"/>
      <c r="C145" s="384"/>
      <c r="D145" s="340"/>
      <c r="E145" s="378"/>
      <c r="F145" s="40" t="s">
        <v>217</v>
      </c>
    </row>
    <row r="146" spans="1:6" ht="15" customHeight="1" x14ac:dyDescent="0.2">
      <c r="B146" s="3"/>
      <c r="C146" s="3"/>
      <c r="D146" s="34"/>
      <c r="E146" s="35"/>
    </row>
    <row r="147" spans="1:6" ht="19.5" customHeight="1" x14ac:dyDescent="0.2">
      <c r="A147" s="10" t="s">
        <v>218</v>
      </c>
      <c r="C147" s="45"/>
      <c r="D147" s="34"/>
      <c r="E147" s="35"/>
    </row>
    <row r="148" spans="1:6" ht="19.5" customHeight="1" x14ac:dyDescent="0.2">
      <c r="A148" s="210" t="s">
        <v>9</v>
      </c>
      <c r="B148" s="366" t="s">
        <v>415</v>
      </c>
      <c r="C148" s="367"/>
      <c r="D148" s="211" t="s">
        <v>10</v>
      </c>
      <c r="E148" s="14" t="s">
        <v>416</v>
      </c>
      <c r="F148" s="210" t="s">
        <v>18</v>
      </c>
    </row>
    <row r="149" spans="1:6" ht="18" customHeight="1" x14ac:dyDescent="0.2">
      <c r="A149" s="368" t="s">
        <v>88</v>
      </c>
      <c r="B149" s="369" t="s">
        <v>219</v>
      </c>
      <c r="C149" s="369"/>
      <c r="D149" s="4" t="s">
        <v>220</v>
      </c>
      <c r="E149" s="31">
        <v>52</v>
      </c>
      <c r="F149" s="33" t="s">
        <v>221</v>
      </c>
    </row>
    <row r="150" spans="1:6" ht="18" customHeight="1" x14ac:dyDescent="0.2">
      <c r="A150" s="368"/>
      <c r="B150" s="369"/>
      <c r="C150" s="369"/>
      <c r="D150" s="4" t="s">
        <v>413</v>
      </c>
      <c r="E150" s="31">
        <v>53</v>
      </c>
      <c r="F150" s="33" t="s">
        <v>222</v>
      </c>
    </row>
    <row r="151" spans="1:6" ht="18" customHeight="1" x14ac:dyDescent="0.2">
      <c r="A151" s="368"/>
      <c r="B151" s="369"/>
      <c r="C151" s="369"/>
      <c r="D151" s="4" t="s">
        <v>223</v>
      </c>
      <c r="E151" s="31">
        <v>54</v>
      </c>
      <c r="F151" s="33" t="s">
        <v>224</v>
      </c>
    </row>
    <row r="152" spans="1:6" ht="18" customHeight="1" x14ac:dyDescent="0.2">
      <c r="A152" s="368"/>
      <c r="B152" s="369"/>
      <c r="C152" s="369"/>
      <c r="D152" s="4" t="s">
        <v>225</v>
      </c>
      <c r="E152" s="31">
        <v>55</v>
      </c>
      <c r="F152" s="33" t="s">
        <v>226</v>
      </c>
    </row>
    <row r="153" spans="1:6" ht="18" customHeight="1" x14ac:dyDescent="0.2">
      <c r="A153" s="368"/>
      <c r="B153" s="369"/>
      <c r="C153" s="369"/>
      <c r="D153" s="4" t="s">
        <v>227</v>
      </c>
      <c r="E153" s="31">
        <v>56</v>
      </c>
      <c r="F153" s="33" t="s">
        <v>228</v>
      </c>
    </row>
    <row r="154" spans="1:6" ht="18" customHeight="1" x14ac:dyDescent="0.2">
      <c r="A154" s="368"/>
      <c r="B154" s="369"/>
      <c r="C154" s="369"/>
      <c r="D154" s="4" t="s">
        <v>423</v>
      </c>
      <c r="E154" s="31">
        <v>57</v>
      </c>
      <c r="F154" s="33" t="s">
        <v>229</v>
      </c>
    </row>
    <row r="155" spans="1:6" ht="38.25" customHeight="1" x14ac:dyDescent="0.2">
      <c r="A155" s="368"/>
      <c r="B155" s="369"/>
      <c r="C155" s="369"/>
      <c r="D155" s="4" t="s">
        <v>230</v>
      </c>
      <c r="E155" s="31">
        <v>58</v>
      </c>
      <c r="F155" s="33" t="s">
        <v>231</v>
      </c>
    </row>
    <row r="156" spans="1:6" ht="38.25" customHeight="1" x14ac:dyDescent="0.2">
      <c r="A156" s="368"/>
      <c r="B156" s="369"/>
      <c r="C156" s="369"/>
      <c r="D156" s="4" t="s">
        <v>543</v>
      </c>
      <c r="E156" s="241" t="s">
        <v>466</v>
      </c>
      <c r="F156" s="33" t="s">
        <v>85</v>
      </c>
    </row>
    <row r="157" spans="1:6" ht="38.25" customHeight="1" x14ac:dyDescent="0.2">
      <c r="A157" s="368"/>
      <c r="B157" s="369"/>
      <c r="C157" s="369"/>
      <c r="D157" s="4" t="s">
        <v>544</v>
      </c>
      <c r="E157" s="241" t="s">
        <v>520</v>
      </c>
      <c r="F157" s="33" t="s">
        <v>85</v>
      </c>
    </row>
    <row r="158" spans="1:6" ht="18" customHeight="1" x14ac:dyDescent="0.2">
      <c r="A158" s="368"/>
      <c r="B158" s="369"/>
      <c r="C158" s="369"/>
      <c r="D158" s="4" t="s">
        <v>232</v>
      </c>
      <c r="E158" s="31">
        <v>59</v>
      </c>
      <c r="F158" s="33" t="s">
        <v>232</v>
      </c>
    </row>
    <row r="159" spans="1:6" ht="18" customHeight="1" x14ac:dyDescent="0.2">
      <c r="A159" s="368"/>
      <c r="B159" s="369"/>
      <c r="C159" s="369"/>
      <c r="D159" s="4" t="s">
        <v>545</v>
      </c>
      <c r="E159" s="31">
        <v>60</v>
      </c>
      <c r="F159" s="33" t="s">
        <v>212</v>
      </c>
    </row>
    <row r="160" spans="1:6" ht="15" customHeight="1" x14ac:dyDescent="0.2">
      <c r="B160" s="3"/>
      <c r="C160" s="3"/>
      <c r="D160" s="34"/>
      <c r="E160" s="35"/>
    </row>
    <row r="161" spans="1:6" ht="19.5" customHeight="1" x14ac:dyDescent="0.2">
      <c r="A161" s="8" t="s">
        <v>233</v>
      </c>
      <c r="C161" s="3"/>
      <c r="D161" s="34"/>
      <c r="E161" s="35"/>
    </row>
    <row r="162" spans="1:6" ht="8.25" customHeight="1" x14ac:dyDescent="0.2">
      <c r="B162" s="3"/>
      <c r="C162" s="3"/>
      <c r="D162" s="34"/>
      <c r="E162" s="35"/>
    </row>
    <row r="163" spans="1:6" ht="19.5" customHeight="1" x14ac:dyDescent="0.2">
      <c r="A163" s="370" t="s">
        <v>9</v>
      </c>
      <c r="B163" s="371" t="s">
        <v>415</v>
      </c>
      <c r="C163" s="372"/>
      <c r="D163" s="373" t="s">
        <v>418</v>
      </c>
      <c r="E163" s="347" t="s">
        <v>416</v>
      </c>
      <c r="F163" s="349" t="s">
        <v>18</v>
      </c>
    </row>
    <row r="164" spans="1:6" ht="19.5" customHeight="1" x14ac:dyDescent="0.2">
      <c r="A164" s="370"/>
      <c r="B164" s="209"/>
      <c r="C164" s="211" t="s">
        <v>153</v>
      </c>
      <c r="D164" s="374"/>
      <c r="E164" s="348"/>
      <c r="F164" s="350"/>
    </row>
    <row r="165" spans="1:6" ht="19.5" customHeight="1" x14ac:dyDescent="0.2">
      <c r="A165" s="351" t="s">
        <v>234</v>
      </c>
      <c r="B165" s="354" t="s">
        <v>29</v>
      </c>
      <c r="C165" s="357" t="s">
        <v>116</v>
      </c>
      <c r="D165" s="335" t="s">
        <v>235</v>
      </c>
      <c r="E165" s="360">
        <v>61</v>
      </c>
      <c r="F165" s="242" t="s">
        <v>236</v>
      </c>
    </row>
    <row r="166" spans="1:6" ht="19.5" customHeight="1" x14ac:dyDescent="0.2">
      <c r="A166" s="352"/>
      <c r="B166" s="355"/>
      <c r="C166" s="358"/>
      <c r="D166" s="336"/>
      <c r="E166" s="361"/>
      <c r="F166" s="243" t="s">
        <v>237</v>
      </c>
    </row>
    <row r="167" spans="1:6" ht="19.5" customHeight="1" x14ac:dyDescent="0.2">
      <c r="A167" s="352"/>
      <c r="B167" s="355"/>
      <c r="C167" s="358"/>
      <c r="D167" s="336"/>
      <c r="E167" s="361"/>
      <c r="F167" s="243" t="s">
        <v>238</v>
      </c>
    </row>
    <row r="168" spans="1:6" ht="19.5" customHeight="1" x14ac:dyDescent="0.2">
      <c r="A168" s="352"/>
      <c r="B168" s="355"/>
      <c r="C168" s="358"/>
      <c r="D168" s="336"/>
      <c r="E168" s="361"/>
      <c r="F168" s="243" t="s">
        <v>239</v>
      </c>
    </row>
    <row r="169" spans="1:6" ht="19.5" customHeight="1" x14ac:dyDescent="0.2">
      <c r="A169" s="352"/>
      <c r="B169" s="355"/>
      <c r="C169" s="358"/>
      <c r="D169" s="336"/>
      <c r="E169" s="361"/>
      <c r="F169" s="244" t="s">
        <v>546</v>
      </c>
    </row>
    <row r="170" spans="1:6" ht="19.5" customHeight="1" x14ac:dyDescent="0.2">
      <c r="A170" s="352"/>
      <c r="B170" s="355"/>
      <c r="C170" s="358"/>
      <c r="D170" s="336"/>
      <c r="E170" s="361"/>
      <c r="F170" s="244" t="s">
        <v>240</v>
      </c>
    </row>
    <row r="171" spans="1:6" ht="19.5" customHeight="1" x14ac:dyDescent="0.2">
      <c r="A171" s="352"/>
      <c r="B171" s="355"/>
      <c r="C171" s="358"/>
      <c r="D171" s="336"/>
      <c r="E171" s="361"/>
      <c r="F171" s="243" t="s">
        <v>241</v>
      </c>
    </row>
    <row r="172" spans="1:6" ht="19.5" customHeight="1" x14ac:dyDescent="0.2">
      <c r="A172" s="352"/>
      <c r="B172" s="355"/>
      <c r="C172" s="358"/>
      <c r="D172" s="336"/>
      <c r="E172" s="361"/>
      <c r="F172" s="243" t="s">
        <v>242</v>
      </c>
    </row>
    <row r="173" spans="1:6" ht="19.5" customHeight="1" x14ac:dyDescent="0.2">
      <c r="A173" s="352"/>
      <c r="B173" s="355"/>
      <c r="C173" s="358"/>
      <c r="D173" s="336"/>
      <c r="E173" s="361"/>
      <c r="F173" s="243" t="s">
        <v>547</v>
      </c>
    </row>
    <row r="174" spans="1:6" ht="19.5" customHeight="1" x14ac:dyDescent="0.2">
      <c r="A174" s="352"/>
      <c r="B174" s="355"/>
      <c r="C174" s="358"/>
      <c r="D174" s="336"/>
      <c r="E174" s="361"/>
      <c r="F174" s="243" t="s">
        <v>259</v>
      </c>
    </row>
    <row r="175" spans="1:6" ht="19.5" customHeight="1" x14ac:dyDescent="0.2">
      <c r="A175" s="352"/>
      <c r="B175" s="355"/>
      <c r="C175" s="358"/>
      <c r="D175" s="337"/>
      <c r="E175" s="362"/>
      <c r="F175" s="245" t="s">
        <v>548</v>
      </c>
    </row>
    <row r="176" spans="1:6" ht="19.5" customHeight="1" x14ac:dyDescent="0.2">
      <c r="A176" s="352"/>
      <c r="B176" s="355"/>
      <c r="C176" s="358"/>
      <c r="D176" s="363" t="s">
        <v>243</v>
      </c>
      <c r="E176" s="360">
        <v>62</v>
      </c>
      <c r="F176" s="242" t="s">
        <v>244</v>
      </c>
    </row>
    <row r="177" spans="1:6" ht="19.5" customHeight="1" x14ac:dyDescent="0.2">
      <c r="A177" s="352"/>
      <c r="B177" s="355"/>
      <c r="C177" s="358"/>
      <c r="D177" s="364"/>
      <c r="E177" s="361"/>
      <c r="F177" s="246" t="s">
        <v>245</v>
      </c>
    </row>
    <row r="178" spans="1:6" ht="19.5" customHeight="1" x14ac:dyDescent="0.2">
      <c r="A178" s="352"/>
      <c r="B178" s="355"/>
      <c r="C178" s="358"/>
      <c r="D178" s="364"/>
      <c r="E178" s="361"/>
      <c r="F178" s="243" t="s">
        <v>246</v>
      </c>
    </row>
    <row r="179" spans="1:6" ht="19.5" customHeight="1" x14ac:dyDescent="0.2">
      <c r="A179" s="352"/>
      <c r="B179" s="355"/>
      <c r="C179" s="358"/>
      <c r="D179" s="364"/>
      <c r="E179" s="361"/>
      <c r="F179" s="243" t="s">
        <v>247</v>
      </c>
    </row>
    <row r="180" spans="1:6" ht="19.5" customHeight="1" x14ac:dyDescent="0.2">
      <c r="A180" s="352"/>
      <c r="B180" s="355"/>
      <c r="C180" s="358"/>
      <c r="D180" s="364"/>
      <c r="E180" s="361"/>
      <c r="F180" s="243" t="s">
        <v>549</v>
      </c>
    </row>
    <row r="181" spans="1:6" ht="19.5" customHeight="1" x14ac:dyDescent="0.2">
      <c r="A181" s="352"/>
      <c r="B181" s="355"/>
      <c r="C181" s="358"/>
      <c r="D181" s="364"/>
      <c r="E181" s="361"/>
      <c r="F181" s="246" t="s">
        <v>550</v>
      </c>
    </row>
    <row r="182" spans="1:6" ht="19.5" customHeight="1" x14ac:dyDescent="0.2">
      <c r="A182" s="352"/>
      <c r="B182" s="355"/>
      <c r="C182" s="358"/>
      <c r="D182" s="364"/>
      <c r="E182" s="361"/>
      <c r="F182" s="243" t="s">
        <v>551</v>
      </c>
    </row>
    <row r="183" spans="1:6" ht="19.5" customHeight="1" x14ac:dyDescent="0.2">
      <c r="A183" s="352"/>
      <c r="B183" s="355"/>
      <c r="C183" s="359"/>
      <c r="D183" s="365"/>
      <c r="E183" s="362"/>
      <c r="F183" s="245" t="s">
        <v>552</v>
      </c>
    </row>
    <row r="184" spans="1:6" ht="19.5" customHeight="1" x14ac:dyDescent="0.2">
      <c r="A184" s="352"/>
      <c r="B184" s="355"/>
      <c r="C184" s="344" t="s">
        <v>134</v>
      </c>
      <c r="D184" s="338" t="s">
        <v>248</v>
      </c>
      <c r="E184" s="341">
        <v>63</v>
      </c>
      <c r="F184" s="39" t="s">
        <v>249</v>
      </c>
    </row>
    <row r="185" spans="1:6" ht="19.5" customHeight="1" x14ac:dyDescent="0.2">
      <c r="A185" s="352"/>
      <c r="B185" s="355"/>
      <c r="C185" s="345"/>
      <c r="D185" s="339"/>
      <c r="E185" s="342"/>
      <c r="F185" s="43" t="s">
        <v>250</v>
      </c>
    </row>
    <row r="186" spans="1:6" ht="19.5" customHeight="1" x14ac:dyDescent="0.2">
      <c r="A186" s="352"/>
      <c r="B186" s="355"/>
      <c r="C186" s="345"/>
      <c r="D186" s="340"/>
      <c r="E186" s="343"/>
      <c r="F186" s="42" t="s">
        <v>251</v>
      </c>
    </row>
    <row r="187" spans="1:6" ht="19.5" customHeight="1" x14ac:dyDescent="0.2">
      <c r="A187" s="352"/>
      <c r="B187" s="355"/>
      <c r="C187" s="345"/>
      <c r="D187" s="338" t="s">
        <v>252</v>
      </c>
      <c r="E187" s="341">
        <v>64</v>
      </c>
      <c r="F187" s="41" t="s">
        <v>253</v>
      </c>
    </row>
    <row r="188" spans="1:6" ht="19.5" customHeight="1" x14ac:dyDescent="0.2">
      <c r="A188" s="352"/>
      <c r="B188" s="355"/>
      <c r="C188" s="345"/>
      <c r="D188" s="339"/>
      <c r="E188" s="342"/>
      <c r="F188" s="43" t="s">
        <v>254</v>
      </c>
    </row>
    <row r="189" spans="1:6" ht="19.5" customHeight="1" x14ac:dyDescent="0.2">
      <c r="A189" s="352"/>
      <c r="B189" s="355"/>
      <c r="C189" s="346"/>
      <c r="D189" s="340"/>
      <c r="E189" s="343"/>
      <c r="F189" s="40" t="s">
        <v>255</v>
      </c>
    </row>
    <row r="190" spans="1:6" ht="19.5" customHeight="1" x14ac:dyDescent="0.2">
      <c r="A190" s="352"/>
      <c r="B190" s="355"/>
      <c r="C190" s="344" t="s">
        <v>56</v>
      </c>
      <c r="D190" s="338" t="s">
        <v>256</v>
      </c>
      <c r="E190" s="341">
        <v>65</v>
      </c>
      <c r="F190" s="39" t="s">
        <v>257</v>
      </c>
    </row>
    <row r="191" spans="1:6" ht="19.5" customHeight="1" x14ac:dyDescent="0.2">
      <c r="A191" s="352"/>
      <c r="B191" s="355"/>
      <c r="C191" s="345"/>
      <c r="D191" s="339"/>
      <c r="E191" s="342"/>
      <c r="F191" s="46" t="s">
        <v>258</v>
      </c>
    </row>
    <row r="192" spans="1:6" ht="19.5" customHeight="1" x14ac:dyDescent="0.2">
      <c r="A192" s="352"/>
      <c r="B192" s="355"/>
      <c r="C192" s="345"/>
      <c r="D192" s="339"/>
      <c r="E192" s="342"/>
      <c r="F192" s="43" t="s">
        <v>259</v>
      </c>
    </row>
    <row r="193" spans="1:6" ht="19.5" customHeight="1" x14ac:dyDescent="0.2">
      <c r="A193" s="352"/>
      <c r="B193" s="355"/>
      <c r="C193" s="345"/>
      <c r="D193" s="339"/>
      <c r="E193" s="342"/>
      <c r="F193" s="43" t="s">
        <v>260</v>
      </c>
    </row>
    <row r="194" spans="1:6" ht="19.5" customHeight="1" x14ac:dyDescent="0.2">
      <c r="A194" s="352"/>
      <c r="B194" s="355"/>
      <c r="C194" s="345"/>
      <c r="D194" s="340"/>
      <c r="E194" s="343"/>
      <c r="F194" s="40" t="s">
        <v>242</v>
      </c>
    </row>
    <row r="195" spans="1:6" ht="19.5" customHeight="1" x14ac:dyDescent="0.2">
      <c r="A195" s="352"/>
      <c r="B195" s="355"/>
      <c r="C195" s="345"/>
      <c r="D195" s="338" t="s">
        <v>261</v>
      </c>
      <c r="E195" s="341">
        <v>66</v>
      </c>
      <c r="F195" s="39" t="s">
        <v>262</v>
      </c>
    </row>
    <row r="196" spans="1:6" ht="19.5" customHeight="1" x14ac:dyDescent="0.2">
      <c r="A196" s="352"/>
      <c r="B196" s="355"/>
      <c r="C196" s="346"/>
      <c r="D196" s="340"/>
      <c r="E196" s="343"/>
      <c r="F196" s="40" t="s">
        <v>247</v>
      </c>
    </row>
    <row r="197" spans="1:6" ht="19.5" customHeight="1" x14ac:dyDescent="0.2">
      <c r="A197" s="352"/>
      <c r="B197" s="355"/>
      <c r="C197" s="332" t="s">
        <v>107</v>
      </c>
      <c r="D197" s="335" t="s">
        <v>553</v>
      </c>
      <c r="E197" s="247">
        <v>120</v>
      </c>
      <c r="F197" s="248" t="s">
        <v>537</v>
      </c>
    </row>
    <row r="198" spans="1:6" ht="19.5" customHeight="1" x14ac:dyDescent="0.2">
      <c r="A198" s="352"/>
      <c r="B198" s="355"/>
      <c r="C198" s="333"/>
      <c r="D198" s="336"/>
      <c r="E198" s="249">
        <v>121</v>
      </c>
      <c r="F198" s="250" t="s">
        <v>538</v>
      </c>
    </row>
    <row r="199" spans="1:6" ht="19.5" customHeight="1" x14ac:dyDescent="0.2">
      <c r="A199" s="352"/>
      <c r="B199" s="355"/>
      <c r="C199" s="333"/>
      <c r="D199" s="336"/>
      <c r="E199" s="249">
        <v>122</v>
      </c>
      <c r="F199" s="251" t="s">
        <v>539</v>
      </c>
    </row>
    <row r="200" spans="1:6" ht="19.5" customHeight="1" x14ac:dyDescent="0.2">
      <c r="A200" s="352"/>
      <c r="B200" s="355"/>
      <c r="C200" s="333"/>
      <c r="D200" s="336"/>
      <c r="E200" s="249">
        <v>123</v>
      </c>
      <c r="F200" s="251" t="s">
        <v>540</v>
      </c>
    </row>
    <row r="201" spans="1:6" ht="19.2" customHeight="1" x14ac:dyDescent="0.2">
      <c r="A201" s="353"/>
      <c r="B201" s="356"/>
      <c r="C201" s="334"/>
      <c r="D201" s="337"/>
      <c r="E201" s="252">
        <v>124</v>
      </c>
      <c r="F201" s="253" t="s">
        <v>554</v>
      </c>
    </row>
    <row r="203" spans="1:6" ht="19.2" x14ac:dyDescent="0.2">
      <c r="A203" s="9" t="s">
        <v>263</v>
      </c>
    </row>
  </sheetData>
  <mergeCells count="119">
    <mergeCell ref="A1:F1"/>
    <mergeCell ref="B8:C8"/>
    <mergeCell ref="A9:A37"/>
    <mergeCell ref="B9:B11"/>
    <mergeCell ref="C9:C10"/>
    <mergeCell ref="D9:D10"/>
    <mergeCell ref="E9:E10"/>
    <mergeCell ref="B12:C12"/>
    <mergeCell ref="B13:B37"/>
    <mergeCell ref="C13:C18"/>
    <mergeCell ref="E23:E25"/>
    <mergeCell ref="C27:C29"/>
    <mergeCell ref="C30:C35"/>
    <mergeCell ref="D32:D35"/>
    <mergeCell ref="E32:E35"/>
    <mergeCell ref="C36:C37"/>
    <mergeCell ref="D36:D37"/>
    <mergeCell ref="E36:E37"/>
    <mergeCell ref="D14:D15"/>
    <mergeCell ref="E14:E15"/>
    <mergeCell ref="D16:D17"/>
    <mergeCell ref="E16:E17"/>
    <mergeCell ref="C19:C26"/>
    <mergeCell ref="D19:D20"/>
    <mergeCell ref="E19:E20"/>
    <mergeCell ref="D21:D22"/>
    <mergeCell ref="E21:E22"/>
    <mergeCell ref="D23:D25"/>
    <mergeCell ref="D52:D53"/>
    <mergeCell ref="E52:E53"/>
    <mergeCell ref="D54:D55"/>
    <mergeCell ref="E54:E55"/>
    <mergeCell ref="D56:D57"/>
    <mergeCell ref="E56:E57"/>
    <mergeCell ref="B40:C40"/>
    <mergeCell ref="A41:A47"/>
    <mergeCell ref="B41:C47"/>
    <mergeCell ref="B51:C51"/>
    <mergeCell ref="A52:A102"/>
    <mergeCell ref="B52:B60"/>
    <mergeCell ref="C52:C59"/>
    <mergeCell ref="D71:D86"/>
    <mergeCell ref="E71:E86"/>
    <mergeCell ref="C87:C94"/>
    <mergeCell ref="D87:D94"/>
    <mergeCell ref="E87:E94"/>
    <mergeCell ref="C95:C102"/>
    <mergeCell ref="D95:D102"/>
    <mergeCell ref="E95:E102"/>
    <mergeCell ref="D58:D59"/>
    <mergeCell ref="E58:E59"/>
    <mergeCell ref="B61:C63"/>
    <mergeCell ref="D61:D63"/>
    <mergeCell ref="E61:E63"/>
    <mergeCell ref="B64:B102"/>
    <mergeCell ref="C64:C70"/>
    <mergeCell ref="D64:D70"/>
    <mergeCell ref="E64:E70"/>
    <mergeCell ref="C71:C86"/>
    <mergeCell ref="A105:A106"/>
    <mergeCell ref="B105:C105"/>
    <mergeCell ref="D105:D106"/>
    <mergeCell ref="E105:E106"/>
    <mergeCell ref="F105:F106"/>
    <mergeCell ref="A107:A145"/>
    <mergeCell ref="B107:B113"/>
    <mergeCell ref="C108:C109"/>
    <mergeCell ref="D108:D109"/>
    <mergeCell ref="E108:E109"/>
    <mergeCell ref="D125:D129"/>
    <mergeCell ref="E125:E129"/>
    <mergeCell ref="C130:C135"/>
    <mergeCell ref="D130:D131"/>
    <mergeCell ref="E130:E131"/>
    <mergeCell ref="D133:D135"/>
    <mergeCell ref="E133:E135"/>
    <mergeCell ref="C111:C112"/>
    <mergeCell ref="D111:D112"/>
    <mergeCell ref="E111:E112"/>
    <mergeCell ref="C114:C120"/>
    <mergeCell ref="D116:D120"/>
    <mergeCell ref="E116:E120"/>
    <mergeCell ref="C121:C129"/>
    <mergeCell ref="D122:D124"/>
    <mergeCell ref="E122:E124"/>
    <mergeCell ref="B148:C148"/>
    <mergeCell ref="A149:A159"/>
    <mergeCell ref="B149:C159"/>
    <mergeCell ref="A163:A164"/>
    <mergeCell ref="B163:C163"/>
    <mergeCell ref="D163:D164"/>
    <mergeCell ref="C136:C138"/>
    <mergeCell ref="D137:D138"/>
    <mergeCell ref="E137:E138"/>
    <mergeCell ref="B140:C145"/>
    <mergeCell ref="D140:D145"/>
    <mergeCell ref="E140:E145"/>
    <mergeCell ref="B114:B139"/>
    <mergeCell ref="E163:E164"/>
    <mergeCell ref="F163:F164"/>
    <mergeCell ref="A165:A201"/>
    <mergeCell ref="B165:B201"/>
    <mergeCell ref="C165:C183"/>
    <mergeCell ref="D165:D175"/>
    <mergeCell ref="E165:E175"/>
    <mergeCell ref="D176:D183"/>
    <mergeCell ref="E176:E183"/>
    <mergeCell ref="C184:C189"/>
    <mergeCell ref="C197:C201"/>
    <mergeCell ref="D197:D201"/>
    <mergeCell ref="D184:D186"/>
    <mergeCell ref="E184:E186"/>
    <mergeCell ref="D187:D189"/>
    <mergeCell ref="E187:E189"/>
    <mergeCell ref="C190:C196"/>
    <mergeCell ref="D190:D194"/>
    <mergeCell ref="E190:E194"/>
    <mergeCell ref="D195:D196"/>
    <mergeCell ref="E195:E196"/>
  </mergeCells>
  <phoneticPr fontId="3"/>
  <printOptions horizontalCentered="1"/>
  <pageMargins left="0.70866141732283472" right="0.70866141732283472" top="0.74803149606299213" bottom="0.74803149606299213" header="0.31496062992125984" footer="0.31496062992125984"/>
  <pageSetup paperSize="9" scale="46" fitToWidth="0" fitToHeight="0" orientation="landscape" r:id="rId1"/>
  <rowBreaks count="3" manualBreakCount="3">
    <brk id="48" max="5" man="1"/>
    <brk id="103" max="5" man="1"/>
    <brk id="14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4509CD7E-C988-45C0-BFAD-8960121B49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ccc26c-621f-4530-be7f-519e0742df55"/>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F93355-7FCF-47FB-AF16-BAF60F1B39FD}">
  <ds:schemaRefs>
    <ds:schemaRef ds:uri="http://schemas.microsoft.com/sharepoint/v3/contenttype/forms"/>
  </ds:schemaRefs>
</ds:datastoreItem>
</file>

<file path=customXml/itemProps3.xml><?xml version="1.0" encoding="utf-8"?>
<ds:datastoreItem xmlns:ds="http://schemas.openxmlformats.org/officeDocument/2006/customXml" ds:itemID="{59C6B62C-BE8A-47F2-8BF4-9651EFC01AC1}">
  <ds:schemaRefs>
    <ds:schemaRef ds:uri="http://schemas.microsoft.com/office/2006/metadata/properties"/>
    <ds:schemaRef ds:uri="http://schemas.microsoft.com/office/infopath/2007/PartnerControls"/>
    <ds:schemaRef ds:uri="1accc26c-621f-4530-be7f-519e0742df55"/>
    <ds:schemaRef ds:uri="e3e09e67-d7cc-4e47-828f-5f2cf354dd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活動記録 </vt:lpstr>
      <vt:lpstr>【選択肢】 </vt:lpstr>
      <vt:lpstr>【取組番号早見表】 </vt:lpstr>
      <vt:lpstr>【活動項目番号表】 </vt:lpstr>
      <vt:lpstr>'【取組番号早見表】 '!Print_Area</vt:lpstr>
      <vt:lpstr>'活動記録 '!Print_Area</vt:lpstr>
      <vt:lpstr>農用地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孝典(AOKI Takanori)</dc:creator>
  <cp:lastModifiedBy>西尾 菜美</cp:lastModifiedBy>
  <cp:lastPrinted>2025-03-31T02:19:15Z</cp:lastPrinted>
  <dcterms:created xsi:type="dcterms:W3CDTF">2019-03-15T08:39:15Z</dcterms:created>
  <dcterms:modified xsi:type="dcterms:W3CDTF">2025-09-12T06:37:56Z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y fmtid="{D5CDD505-2E9C-101B-9397-08002B2CF9AE}" pid="3" name="MSIP_Label_defa4170-0d19-0005-0004-bc88714345d2_Enabled">
    <vt:lpwstr>true</vt:lpwstr>
  </property>
  <property fmtid="{D5CDD505-2E9C-101B-9397-08002B2CF9AE}" pid="4" name="MSIP_Label_defa4170-0d19-0005-0004-bc88714345d2_SetDate">
    <vt:lpwstr>2025-09-12T05:51:00Z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b3aceacd-ceff-4204-ad98-1574a3312f69</vt:lpwstr>
  </property>
  <property fmtid="{D5CDD505-2E9C-101B-9397-08002B2CF9AE}" pid="8" name="MSIP_Label_defa4170-0d19-0005-0004-bc88714345d2_ActionId">
    <vt:lpwstr>57205bab-097f-4049-9d94-beb9b7de6a4e</vt:lpwstr>
  </property>
  <property fmtid="{D5CDD505-2E9C-101B-9397-08002B2CF9AE}" pid="9" name="MSIP_Label_defa4170-0d19-0005-0004-bc88714345d2_ContentBits">
    <vt:lpwstr>0</vt:lpwstr>
  </property>
</Properties>
</file>